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 refMode="R1C1"/>
</workbook>
</file>

<file path=xl/calcChain.xml><?xml version="1.0" encoding="utf-8"?>
<calcChain xmlns="http://schemas.openxmlformats.org/spreadsheetml/2006/main">
  <c r="X96" i="1" l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W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D96" i="1"/>
  <c r="U88" i="1"/>
  <c r="AU88" i="1" s="1"/>
  <c r="X69" i="1" l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W69" i="1"/>
  <c r="U66" i="1"/>
  <c r="AU66" i="1" s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D69" i="1"/>
  <c r="U64" i="1"/>
  <c r="U65" i="1"/>
  <c r="AU65" i="1" s="1"/>
  <c r="U62" i="1"/>
  <c r="AU62" i="1" s="1"/>
  <c r="U63" i="1"/>
  <c r="AU63" i="1" s="1"/>
  <c r="U32" i="1" l="1"/>
  <c r="AU32" i="1" s="1"/>
  <c r="AU34" i="1"/>
  <c r="D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W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B34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V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90" i="1" l="1"/>
  <c r="U91" i="1"/>
  <c r="U58" i="1"/>
  <c r="U57" i="1" l="1"/>
  <c r="U59" i="1" l="1"/>
  <c r="AU59" i="1" s="1"/>
  <c r="U28" i="1"/>
  <c r="AU28" i="1" s="1"/>
  <c r="U51" i="1" l="1"/>
  <c r="U52" i="1"/>
  <c r="U53" i="1"/>
  <c r="U54" i="1"/>
  <c r="U55" i="1"/>
  <c r="U56" i="1"/>
  <c r="U60" i="1"/>
  <c r="AU60" i="1" s="1"/>
  <c r="U61" i="1"/>
  <c r="AU61" i="1" s="1"/>
  <c r="U67" i="1"/>
  <c r="U68" i="1"/>
  <c r="U30" i="1"/>
  <c r="AU30" i="1" s="1"/>
  <c r="U17" i="1"/>
  <c r="AU17" i="1" s="1"/>
  <c r="C69" i="1"/>
  <c r="C36" i="1"/>
  <c r="U79" i="1"/>
  <c r="AU79" i="1" s="1"/>
  <c r="U80" i="1"/>
  <c r="AU80" i="1" s="1"/>
  <c r="U81" i="1"/>
  <c r="AU81" i="1" s="1"/>
  <c r="U82" i="1"/>
  <c r="AU82" i="1" s="1"/>
  <c r="U83" i="1"/>
  <c r="AU83" i="1" s="1"/>
  <c r="U84" i="1"/>
  <c r="AU84" i="1" s="1"/>
  <c r="U85" i="1"/>
  <c r="AU85" i="1" s="1"/>
  <c r="U86" i="1"/>
  <c r="AU86" i="1" s="1"/>
  <c r="U87" i="1"/>
  <c r="AU87" i="1" s="1"/>
  <c r="U89" i="1"/>
  <c r="AU89" i="1" s="1"/>
  <c r="AU90" i="1"/>
  <c r="AU91" i="1"/>
  <c r="U92" i="1"/>
  <c r="AU92" i="1" s="1"/>
  <c r="U93" i="1"/>
  <c r="AU93" i="1" s="1"/>
  <c r="U94" i="1"/>
  <c r="AU94" i="1" s="1"/>
  <c r="U95" i="1"/>
  <c r="AU95" i="1" s="1"/>
  <c r="U69" i="1" l="1"/>
  <c r="U46" i="1"/>
  <c r="AU46" i="1" s="1"/>
  <c r="U47" i="1"/>
  <c r="AU47" i="1" s="1"/>
  <c r="U48" i="1"/>
  <c r="AU48" i="1" s="1"/>
  <c r="U49" i="1"/>
  <c r="AU49" i="1" s="1"/>
  <c r="U50" i="1"/>
  <c r="AU50" i="1" s="1"/>
  <c r="AU51" i="1"/>
  <c r="AU52" i="1"/>
  <c r="AU53" i="1"/>
  <c r="AU54" i="1"/>
  <c r="AU55" i="1"/>
  <c r="AU56" i="1"/>
  <c r="AU58" i="1"/>
  <c r="AU64" i="1"/>
  <c r="AU67" i="1"/>
  <c r="AU68" i="1"/>
  <c r="U13" i="1"/>
  <c r="AU13" i="1" s="1"/>
  <c r="U11" i="1"/>
  <c r="AU11" i="1" s="1"/>
  <c r="U12" i="1"/>
  <c r="AU12" i="1" s="1"/>
  <c r="U14" i="1"/>
  <c r="AU14" i="1" s="1"/>
  <c r="U15" i="1"/>
  <c r="AU15" i="1" s="1"/>
  <c r="U16" i="1"/>
  <c r="AU16" i="1" s="1"/>
  <c r="U18" i="1"/>
  <c r="AU18" i="1" s="1"/>
  <c r="U19" i="1"/>
  <c r="AU19" i="1" s="1"/>
  <c r="U20" i="1"/>
  <c r="U21" i="1"/>
  <c r="AU21" i="1" s="1"/>
  <c r="U22" i="1"/>
  <c r="AU22" i="1" s="1"/>
  <c r="U23" i="1"/>
  <c r="AU23" i="1" s="1"/>
  <c r="U24" i="1"/>
  <c r="AU24" i="1" s="1"/>
  <c r="U25" i="1"/>
  <c r="AU25" i="1" s="1"/>
  <c r="U26" i="1"/>
  <c r="U27" i="1"/>
  <c r="AU27" i="1" s="1"/>
  <c r="U29" i="1"/>
  <c r="AU29" i="1" s="1"/>
  <c r="U31" i="1"/>
  <c r="AU31" i="1" s="1"/>
  <c r="U33" i="1"/>
  <c r="AU33" i="1" s="1"/>
  <c r="U35" i="1"/>
  <c r="AU35" i="1" s="1"/>
  <c r="U45" i="1"/>
  <c r="U10" i="1"/>
  <c r="AU10" i="1" s="1"/>
  <c r="U78" i="1"/>
  <c r="U96" i="1" s="1"/>
  <c r="AU96" i="1" s="1"/>
  <c r="AU45" i="1" l="1"/>
  <c r="AU26" i="1"/>
  <c r="U36" i="1"/>
  <c r="AU36" i="1" s="1"/>
  <c r="AU57" i="1"/>
  <c r="AU20" i="1"/>
  <c r="AU78" i="1"/>
  <c r="AU69" i="1" l="1"/>
</calcChain>
</file>

<file path=xl/sharedStrings.xml><?xml version="1.0" encoding="utf-8"?>
<sst xmlns="http://schemas.openxmlformats.org/spreadsheetml/2006/main" count="242" uniqueCount="115">
  <si>
    <t>бюджет времени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</si>
  <si>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</si>
  <si>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</si>
  <si>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</si>
  <si>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</si>
  <si>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</si>
  <si>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</si>
  <si>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</si>
  <si>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</si>
  <si>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</si>
  <si>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</si>
  <si>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Индекс</t>
  </si>
  <si>
    <t>Компоненты программы</t>
  </si>
  <si>
    <t>Русский язык</t>
  </si>
  <si>
    <t>Литература</t>
  </si>
  <si>
    <t>Иностранный язык</t>
  </si>
  <si>
    <t>История</t>
  </si>
  <si>
    <t>Химия</t>
  </si>
  <si>
    <t>Физическая культура</t>
  </si>
  <si>
    <t>Основы безопасности жизнедеятельности</t>
  </si>
  <si>
    <t>Промежуточная аттестация</t>
  </si>
  <si>
    <t>К</t>
  </si>
  <si>
    <t>ИТОГО</t>
  </si>
  <si>
    <t>Биология</t>
  </si>
  <si>
    <t>ГИА</t>
  </si>
  <si>
    <t>Государственная итоговая аттестация</t>
  </si>
  <si>
    <t>Информатика</t>
  </si>
  <si>
    <t xml:space="preserve"> </t>
  </si>
  <si>
    <t>*</t>
  </si>
  <si>
    <t>Математика</t>
  </si>
  <si>
    <t xml:space="preserve"> март</t>
  </si>
  <si>
    <t>ПП.03.01</t>
  </si>
  <si>
    <t>МДК.03.01</t>
  </si>
  <si>
    <t>Индивидуальный проект</t>
  </si>
  <si>
    <t>Обществознание</t>
  </si>
  <si>
    <t>География</t>
  </si>
  <si>
    <t>Физика</t>
  </si>
  <si>
    <t>Календарный график учебного процесса по профессии среднего профессионального образования                                  43.02.16 Туризм и гостеприимство                                1 курс                  2023/2024</t>
  </si>
  <si>
    <t>Календарный график учебного процесса по профессии среднего профессионального образования                                        43.02.16 Туризм и гостеприимство                             2 курс           2024/2025</t>
  </si>
  <si>
    <t>Календарный график учебного процесса по профессии среднего профессионального образования                                43.02.16 Туризм и гостеприимство                              3 курс               2025/2026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</si>
  <si>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</si>
  <si>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</si>
  <si>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</si>
  <si>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</si>
  <si>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</si>
  <si>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</si>
  <si>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</si>
  <si>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</si>
  <si>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</si>
  <si>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</si>
  <si>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ОУП.11</t>
  </si>
  <si>
    <t>ОУП.12</t>
  </si>
  <si>
    <t>ОУП.13</t>
  </si>
  <si>
    <t>ОУП.14</t>
  </si>
  <si>
    <t>ОП.07</t>
  </si>
  <si>
    <t>Иностранный язык (второй)</t>
  </si>
  <si>
    <t>Освоение профессии горничной.</t>
  </si>
  <si>
    <t>МДК.03.02</t>
  </si>
  <si>
    <t>Освоение профессии портье</t>
  </si>
  <si>
    <t>УП.03.01</t>
  </si>
  <si>
    <t>Учебная практика по МДК.03.01 Освоение профессии горничной</t>
  </si>
  <si>
    <t>УП.03.02</t>
  </si>
  <si>
    <t>Учебная практика по МДК.03.02 Освоение профессии портье</t>
  </si>
  <si>
    <t>Производственная практика по ПМ.03 Освоение профессии рабочего, должности служащего в соответствии с перечнем профессий рабочих, должностей служащих, соответствующих профессиональной деятельности выпускников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</si>
  <si>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</si>
  <si>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</si>
  <si>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</si>
  <si>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</si>
  <si>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</si>
  <si>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</si>
  <si>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</si>
  <si>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СГ.05</t>
  </si>
  <si>
    <t>Основы финансовой грамотности</t>
  </si>
  <si>
    <t>СГ.06</t>
  </si>
  <si>
    <t>Основы бережливого производства</t>
  </si>
  <si>
    <t>ОП.01</t>
  </si>
  <si>
    <t>Сервисная деятельность в туризме и гостеприимстве</t>
  </si>
  <si>
    <t>ОП.05</t>
  </si>
  <si>
    <t>Информационно - коммуникационные технологии в туризме и гостеприимстве</t>
  </si>
  <si>
    <t>ОП.08</t>
  </si>
  <si>
    <t>Психология делового общения и конфликтология</t>
  </si>
  <si>
    <t>ОП.10</t>
  </si>
  <si>
    <t>Организация туристических услуг</t>
  </si>
  <si>
    <t>МДК.01.01</t>
  </si>
  <si>
    <t>Координация работы служб предприятий туризма и гостеприимства</t>
  </si>
  <si>
    <t>МДК.01.02</t>
  </si>
  <si>
    <t>Изучение основ делопроизводства</t>
  </si>
  <si>
    <t>МДК.01.03</t>
  </si>
  <si>
    <t>Соблюдение норм этики делового общения</t>
  </si>
  <si>
    <t>МДК.01.04</t>
  </si>
  <si>
    <t>Осуществление расчетов с клиентами за предоставленные услуги туризма и гостеприимства</t>
  </si>
  <si>
    <t>УП.01.01</t>
  </si>
  <si>
    <t>Учебная практика ПМ.01 Организация и контроль текущей деятельности служб предприятий туризма и гостеприимства</t>
  </si>
  <si>
    <t>ПП.01.01</t>
  </si>
  <si>
    <t>Производственная практика ПМ.01 Организация и контроль текущей деятельности служб предприятий туризма и гостеприимства</t>
  </si>
  <si>
    <t>ОП.02</t>
  </si>
  <si>
    <t>Предпринимательская деятельность в сфере туризма и гостиничного бизнеса</t>
  </si>
  <si>
    <t>ОП.03</t>
  </si>
  <si>
    <t>Правовое и документационное обеспечение в туризме и гостеприимстве</t>
  </si>
  <si>
    <t>ОП.04</t>
  </si>
  <si>
    <t>Менеджмент в туризме и гостеприимстве</t>
  </si>
  <si>
    <t>ОП.06</t>
  </si>
  <si>
    <t>Экономика и бухгалтерский учет предприятий туризма и гостиничного дела</t>
  </si>
  <si>
    <t>ОП.09</t>
  </si>
  <si>
    <t>Эффективное трудоустройство</t>
  </si>
  <si>
    <t>МДК.02.01</t>
  </si>
  <si>
    <t>Организация деятельности службы приема, размещения и бронирования гостиницы</t>
  </si>
  <si>
    <t>МДК.02.02</t>
  </si>
  <si>
    <t>Организация деятельности службы управления номерного фонда и дополнительных услуг</t>
  </si>
  <si>
    <t>МДК.02.03</t>
  </si>
  <si>
    <t>Организация деятельности департамента маркетинга и рекламы</t>
  </si>
  <si>
    <t>УП.02.01</t>
  </si>
  <si>
    <t>Учебная практика по ПМ.02 Предоставление гостиничных услуг</t>
  </si>
  <si>
    <t>ПП.02.01</t>
  </si>
  <si>
    <t>Производственная практика по ПМ.02 Предоставление гостиничных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</si>
</sst>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ahoma"/>
      <charset val="252"/>
    </font>
    <font>
      <sz val="9"/>
      <color indexed="8"/>
      <name val="Tahoma"/>
      <charset val="252"/>
    </font>
    <font>
      <sz val="9"/>
      <color indexed="8"/>
      <name val="Tahoma"/>
      <family val="2"/>
      <charset val="204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rgb="FF8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9" fillId="3" borderId="1" xfId="1" applyNumberFormat="1" applyFont="1" applyFill="1" applyBorder="1" applyAlignment="1" applyProtection="1">
      <alignment horizontal="center" vertical="center"/>
      <protection locked="0"/>
    </xf>
    <xf numFmtId="0" fontId="9" fillId="3" borderId="1" xfId="1" applyNumberFormat="1" applyFont="1" applyFill="1" applyBorder="1" applyAlignment="1" applyProtection="1">
      <alignment horizontal="left" vertical="center" wrapText="1"/>
      <protection locked="0"/>
    </xf>
    <xf numFmtId="0" fontId="9" fillId="3" borderId="6" xfId="1" applyNumberFormat="1" applyFont="1" applyFill="1" applyBorder="1" applyAlignment="1">
      <alignment horizontal="center" vertical="center"/>
    </xf>
    <xf numFmtId="0" fontId="9" fillId="3" borderId="6" xfId="1" applyNumberFormat="1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>
      <alignment textRotation="90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textRotation="90" wrapText="1"/>
    </xf>
    <xf numFmtId="49" fontId="1" fillId="2" borderId="1" xfId="0" applyNumberFormat="1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49" fontId="1" fillId="2" borderId="1" xfId="0" applyNumberFormat="1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4" fillId="4" borderId="1" xfId="1" applyNumberFormat="1" applyFont="1" applyFill="1" applyBorder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9" fillId="4" borderId="1" xfId="1" applyNumberFormat="1" applyFont="1" applyFill="1" applyBorder="1" applyAlignment="1" applyProtection="1">
      <alignment horizontal="center" vertical="center"/>
      <protection locked="0"/>
    </xf>
    <xf numFmtId="0" fontId="9" fillId="4" borderId="1" xfId="1" applyNumberFormat="1" applyFont="1" applyFill="1" applyBorder="1" applyAlignment="1" applyProtection="1">
      <alignment horizontal="left" vertical="center" wrapText="1"/>
      <protection locked="0"/>
    </xf>
  </cellXfs>
  <cellStyles count="6">
    <cellStyle name="Обычный" xfId="0" builtinId="0"/>
    <cellStyle name="Обычный 2" xfId="3"/>
    <cellStyle name="Обычный 2 2" xfId="5"/>
    <cellStyle name="Обычный 3" xfId="4"/>
    <cellStyle name="Обычный 4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%20&#1043;&#1088;&#1072;&#1092;&#1080;&#1082;%20&#1055;&#1086;&#1074;&#1072;&#1088;&#1089;&#1082;&#1086;&#1077;%20&#1080;%20&#1082;&#1086;&#1085;&#1076;&#1080;&#1090;&#1077;&#1088;&#1089;&#1082;&#1086;&#1077;%20&#1076;&#1077;&#1083;&#1086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ina/Desktop/&#1055;&#1088;&#1086;&#1076;&#1072;&#1074;&#1077;&#1094;,%20&#1082;&#1086;&#1085;&#1090;&#1088;&#1086;&#1083;&#1105;&#1088;-&#1082;&#1072;&#1089;&#1089;&#1080;&#1088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D7" t="str">
            <v>01-05</v>
          </cell>
          <cell r="E7" t="str">
            <v>08-12</v>
          </cell>
          <cell r="F7" t="str">
            <v>15-19</v>
          </cell>
          <cell r="G7" t="str">
            <v>22-26</v>
          </cell>
          <cell r="H7" t="str">
            <v>29,30,01-03</v>
          </cell>
          <cell r="I7" t="str">
            <v>06-10</v>
          </cell>
          <cell r="J7" t="str">
            <v>13-17</v>
          </cell>
          <cell r="K7" t="str">
            <v>20-24</v>
          </cell>
          <cell r="L7" t="str">
            <v>27-31</v>
          </cell>
          <cell r="M7" t="str">
            <v>03-07</v>
          </cell>
          <cell r="N7" t="str">
            <v>10-14</v>
          </cell>
          <cell r="O7" t="str">
            <v>17-21</v>
          </cell>
          <cell r="P7" t="str">
            <v>24-28</v>
          </cell>
          <cell r="Q7" t="str">
            <v>01-05</v>
          </cell>
          <cell r="R7" t="str">
            <v>08-12</v>
          </cell>
          <cell r="S7" t="str">
            <v>15-19</v>
          </cell>
          <cell r="T7" t="str">
            <v>22-26</v>
          </cell>
          <cell r="V7" t="str">
            <v>29-31,01-11</v>
          </cell>
          <cell r="W7" t="str">
            <v>12-16</v>
          </cell>
          <cell r="X7" t="str">
            <v>19-23</v>
          </cell>
          <cell r="Y7" t="str">
            <v>26-30</v>
          </cell>
          <cell r="Z7" t="str">
            <v>02-06</v>
          </cell>
          <cell r="AA7" t="str">
            <v>09-13</v>
          </cell>
          <cell r="AB7" t="str">
            <v>16-20</v>
          </cell>
          <cell r="AC7" t="str">
            <v>23-27</v>
          </cell>
          <cell r="AD7" t="str">
            <v>02-06</v>
          </cell>
          <cell r="AE7" t="str">
            <v>09-13</v>
          </cell>
          <cell r="AF7" t="str">
            <v>16-20</v>
          </cell>
          <cell r="AG7" t="str">
            <v>23-27</v>
          </cell>
          <cell r="AH7" t="str">
            <v>30,31,01-03</v>
          </cell>
          <cell r="AI7" t="str">
            <v>06-10</v>
          </cell>
          <cell r="AJ7" t="str">
            <v>13-17</v>
          </cell>
          <cell r="AK7" t="str">
            <v>20-24</v>
          </cell>
          <cell r="AL7" t="str">
            <v>27-30,01</v>
          </cell>
          <cell r="AM7" t="str">
            <v>04-08</v>
          </cell>
          <cell r="AN7" t="str">
            <v>11-15</v>
          </cell>
          <cell r="AO7" t="str">
            <v>18-22</v>
          </cell>
          <cell r="AP7" t="str">
            <v>25-29</v>
          </cell>
          <cell r="AQ7" t="str">
            <v>01-05</v>
          </cell>
          <cell r="AR7" t="str">
            <v>08-12</v>
          </cell>
          <cell r="AS7" t="str">
            <v>15-18</v>
          </cell>
          <cell r="AT7" t="str">
            <v>22-26</v>
          </cell>
        </row>
        <row r="40">
          <cell r="D40" t="str">
            <v>01-05</v>
          </cell>
          <cell r="E40" t="str">
            <v>08-12</v>
          </cell>
          <cell r="F40" t="str">
            <v>15-19</v>
          </cell>
          <cell r="G40" t="str">
            <v>22-26</v>
          </cell>
          <cell r="H40" t="str">
            <v>29,30,01-03</v>
          </cell>
          <cell r="I40" t="str">
            <v>06-10</v>
          </cell>
          <cell r="J40" t="str">
            <v>13-17</v>
          </cell>
          <cell r="K40" t="str">
            <v>20-24</v>
          </cell>
          <cell r="L40" t="str">
            <v>27-31</v>
          </cell>
          <cell r="M40" t="str">
            <v>03-07</v>
          </cell>
          <cell r="N40" t="str">
            <v>10-14</v>
          </cell>
          <cell r="O40" t="str">
            <v>17-21</v>
          </cell>
          <cell r="P40" t="str">
            <v>24-28</v>
          </cell>
          <cell r="Q40" t="str">
            <v>01-05</v>
          </cell>
          <cell r="R40" t="str">
            <v>08-12</v>
          </cell>
          <cell r="S40" t="str">
            <v>15-19</v>
          </cell>
          <cell r="T40" t="str">
            <v>22-26</v>
          </cell>
          <cell r="V40" t="str">
            <v>29-31,01-11</v>
          </cell>
          <cell r="W40" t="str">
            <v>12-16</v>
          </cell>
          <cell r="X40" t="str">
            <v>19-23</v>
          </cell>
          <cell r="Y40" t="str">
            <v>26-30</v>
          </cell>
          <cell r="Z40" t="str">
            <v>02-06</v>
          </cell>
          <cell r="AA40" t="str">
            <v>09-13</v>
          </cell>
          <cell r="AB40" t="str">
            <v>16-20</v>
          </cell>
          <cell r="AC40" t="str">
            <v>23-27</v>
          </cell>
          <cell r="AD40" t="str">
            <v>02-06</v>
          </cell>
          <cell r="AE40" t="str">
            <v>09-13</v>
          </cell>
          <cell r="AF40" t="str">
            <v>16-20</v>
          </cell>
          <cell r="AG40" t="str">
            <v>23-27</v>
          </cell>
          <cell r="AH40" t="str">
            <v>30,31,01-03</v>
          </cell>
          <cell r="AI40" t="str">
            <v>06-10</v>
          </cell>
          <cell r="AJ40" t="str">
            <v>13-17</v>
          </cell>
          <cell r="AK40" t="str">
            <v>20-24</v>
          </cell>
          <cell r="AL40" t="str">
            <v>27-30,01</v>
          </cell>
          <cell r="AM40" t="str">
            <v>04-08</v>
          </cell>
          <cell r="AN40" t="str">
            <v>11-15</v>
          </cell>
          <cell r="AO40" t="str">
            <v>18-22</v>
          </cell>
          <cell r="AP40" t="str">
            <v>25-29</v>
          </cell>
          <cell r="AQ40" t="str">
            <v>01-05</v>
          </cell>
          <cell r="AR40" t="str">
            <v>08-12</v>
          </cell>
          <cell r="AS40" t="str">
            <v>15-18</v>
          </cell>
          <cell r="AT40" t="str">
            <v>22-26, 29-30</v>
          </cell>
        </row>
        <row r="70">
          <cell r="D70" t="str">
            <v>01-05</v>
          </cell>
          <cell r="E70" t="str">
            <v>08-12</v>
          </cell>
          <cell r="F70" t="str">
            <v>15-19</v>
          </cell>
          <cell r="G70" t="str">
            <v>22-26</v>
          </cell>
          <cell r="H70" t="str">
            <v>29,30,01-03</v>
          </cell>
          <cell r="I70" t="str">
            <v>06-10</v>
          </cell>
          <cell r="J70" t="str">
            <v>13-17</v>
          </cell>
          <cell r="K70" t="str">
            <v>20-24</v>
          </cell>
          <cell r="L70" t="str">
            <v>27-31</v>
          </cell>
          <cell r="M70" t="str">
            <v>03-07</v>
          </cell>
          <cell r="N70" t="str">
            <v>10-14</v>
          </cell>
          <cell r="O70" t="str">
            <v>17-21</v>
          </cell>
          <cell r="P70" t="str">
            <v>24-28</v>
          </cell>
          <cell r="Q70" t="str">
            <v>01-05</v>
          </cell>
          <cell r="R70" t="str">
            <v>08-12</v>
          </cell>
          <cell r="S70" t="str">
            <v>15-19</v>
          </cell>
          <cell r="T70" t="str">
            <v>22-26</v>
          </cell>
          <cell r="V70" t="str">
            <v>29-31,01-11</v>
          </cell>
          <cell r="W70" t="str">
            <v>12-16</v>
          </cell>
          <cell r="X70" t="str">
            <v>19-23</v>
          </cell>
          <cell r="Y70" t="str">
            <v>26-30</v>
          </cell>
          <cell r="Z70" t="str">
            <v>02-06</v>
          </cell>
          <cell r="AA70" t="str">
            <v>09-13</v>
          </cell>
          <cell r="AB70" t="str">
            <v>16-20</v>
          </cell>
          <cell r="AC70" t="str">
            <v>23-27</v>
          </cell>
          <cell r="AD70" t="str">
            <v>02-06</v>
          </cell>
          <cell r="AE70" t="str">
            <v>09-13</v>
          </cell>
          <cell r="AF70" t="str">
            <v>16-20</v>
          </cell>
          <cell r="AG70" t="str">
            <v>23-27</v>
          </cell>
          <cell r="AH70" t="str">
            <v>30,31,01-03</v>
          </cell>
          <cell r="AI70" t="str">
            <v>06-10</v>
          </cell>
          <cell r="AJ70" t="str">
            <v>13-17</v>
          </cell>
          <cell r="AK70" t="str">
            <v>20-24</v>
          </cell>
          <cell r="AL70" t="str">
            <v>27-30,01</v>
          </cell>
          <cell r="AM70" t="str">
            <v>04-08</v>
          </cell>
          <cell r="AN70" t="str">
            <v>11-15</v>
          </cell>
          <cell r="AO70" t="str">
            <v>18-22</v>
          </cell>
          <cell r="AP70" t="str">
            <v>25-29</v>
          </cell>
          <cell r="AQ70" t="str">
            <v>01-05</v>
          </cell>
          <cell r="AR70" t="str">
            <v>08-12</v>
          </cell>
          <cell r="AS70" t="str">
            <v>15-18</v>
          </cell>
          <cell r="AT70" t="str">
            <v>22-26, 29-30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"/>
      <sheetName val="Комплексные"/>
      <sheetName val="Компетенции"/>
      <sheetName val="Компетенции(2)"/>
      <sheetName val="Кабинеты"/>
      <sheetName val="Пояснения"/>
      <sheetName val="ЦМК"/>
      <sheetName val="Start"/>
    </sheetNames>
    <sheetDataSet>
      <sheetData sheetId="0"/>
      <sheetData sheetId="1"/>
      <sheetData sheetId="2">
        <row r="19">
          <cell r="B19" t="str">
            <v>ОУД.07</v>
          </cell>
        </row>
        <row r="90">
          <cell r="C90" t="str">
            <v>Производственная практика по ПМ.03 Работа на контрольно-кассовой технике и расчёты с покупателями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tabSelected="1" workbookViewId="0">
      <selection activeCell="M88" sqref="M88"/>
    </sheetView>
  </sheetViews>
  <sheetFormatPr defaultRowHeight="15" x14ac:dyDescent="0.25"/>
  <cols>
    <col min="1" max="1" width="9.85546875" style="11" customWidth="1"/>
    <col min="2" max="2" width="14.7109375" style="11" customWidth="1"/>
    <col min="3" max="3" width="2.85546875" style="4" customWidth="1"/>
    <col min="4" max="4" width="2.7109375" style="4" customWidth="1"/>
    <col min="5" max="5" width="3" style="4" customWidth="1"/>
    <col min="6" max="6" width="2.5703125" style="4" customWidth="1"/>
    <col min="7" max="7" width="3" style="4" customWidth="1"/>
    <col min="8" max="9" width="2.42578125" style="4" customWidth="1"/>
    <col min="10" max="11" width="2.85546875" style="4" customWidth="1"/>
    <col min="12" max="13" width="2.42578125" style="4" customWidth="1"/>
    <col min="14" max="14" width="2.85546875" style="4" customWidth="1"/>
    <col min="15" max="15" width="2.7109375" style="4" customWidth="1"/>
    <col min="16" max="16" width="3.140625" style="4" customWidth="1"/>
    <col min="17" max="17" width="2.42578125" style="4" customWidth="1"/>
    <col min="18" max="18" width="2.7109375" style="4" customWidth="1"/>
    <col min="19" max="19" width="2.42578125" style="4" customWidth="1"/>
    <col min="20" max="20" width="2.7109375" style="4" customWidth="1"/>
    <col min="21" max="21" width="4.140625" style="4" customWidth="1"/>
    <col min="22" max="22" width="5.7109375" style="4" customWidth="1"/>
    <col min="23" max="23" width="3.42578125" style="4" customWidth="1"/>
    <col min="24" max="24" width="3" style="4" customWidth="1"/>
    <col min="25" max="25" width="3.140625" style="4" customWidth="1"/>
    <col min="26" max="26" width="2.5703125" style="4" customWidth="1"/>
    <col min="27" max="27" width="2.85546875" style="4" customWidth="1"/>
    <col min="28" max="28" width="3.85546875" style="4" customWidth="1"/>
    <col min="29" max="29" width="2.7109375" style="4" customWidth="1"/>
    <col min="30" max="30" width="2.85546875" style="4" customWidth="1"/>
    <col min="31" max="31" width="3.140625" style="4" customWidth="1"/>
    <col min="32" max="33" width="2.7109375" style="4" customWidth="1"/>
    <col min="34" max="34" width="3.140625" style="4" customWidth="1"/>
    <col min="35" max="35" width="2.85546875" style="4" customWidth="1"/>
    <col min="36" max="36" width="3.28515625" style="4" customWidth="1"/>
    <col min="37" max="37" width="2.5703125" style="4" customWidth="1"/>
    <col min="38" max="38" width="2.42578125" style="4" customWidth="1"/>
    <col min="39" max="39" width="2.7109375" style="4" customWidth="1"/>
    <col min="40" max="40" width="2.85546875" style="4" customWidth="1"/>
    <col min="41" max="41" width="2.5703125" style="4" customWidth="1"/>
    <col min="42" max="42" width="3.140625" style="4" customWidth="1"/>
    <col min="43" max="43" width="3.28515625" style="4" customWidth="1"/>
    <col min="44" max="44" width="2.7109375" style="4" customWidth="1"/>
    <col min="45" max="45" width="2.85546875" style="4" customWidth="1"/>
    <col min="46" max="46" width="2.7109375" style="4" customWidth="1"/>
    <col min="47" max="47" width="5" style="11" customWidth="1"/>
  </cols>
  <sheetData>
    <row r="1" spans="1:4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1"/>
    </row>
    <row r="2" spans="1:4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1"/>
    </row>
    <row r="3" spans="1:4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4"/>
    </row>
    <row r="4" spans="1:48" s="11" customFormat="1" ht="15" customHeight="1" x14ac:dyDescent="0.25">
      <c r="A4" s="5"/>
      <c r="B4" s="5"/>
      <c r="C4" s="5"/>
      <c r="D4" s="23" t="s">
        <v>37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5"/>
      <c r="AU4" s="5"/>
      <c r="AV4" s="4"/>
    </row>
    <row r="5" spans="1:48" s="11" customFormat="1" x14ac:dyDescent="0.25">
      <c r="A5" s="5"/>
      <c r="B5" s="5"/>
      <c r="C5" s="5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5"/>
      <c r="AU5" s="5"/>
      <c r="AV5" s="4"/>
    </row>
    <row r="6" spans="1:48" s="11" customFormat="1" x14ac:dyDescent="0.25">
      <c r="A6" s="24" t="s">
        <v>11</v>
      </c>
      <c r="B6" s="24" t="s">
        <v>12</v>
      </c>
      <c r="C6" s="26" t="s">
        <v>1</v>
      </c>
      <c r="D6" s="27"/>
      <c r="E6" s="27"/>
      <c r="F6" s="27"/>
      <c r="G6" s="28"/>
      <c r="H6" s="26" t="s">
        <v>2</v>
      </c>
      <c r="I6" s="27"/>
      <c r="J6" s="27"/>
      <c r="K6" s="27"/>
      <c r="L6" s="28"/>
      <c r="M6" s="26" t="s">
        <v>3</v>
      </c>
      <c r="N6" s="27"/>
      <c r="O6" s="27"/>
      <c r="P6" s="28"/>
      <c r="Q6" s="26" t="s">
        <v>4</v>
      </c>
      <c r="R6" s="27"/>
      <c r="S6" s="27"/>
      <c r="T6" s="28"/>
      <c r="U6" s="25" t="s">
        <v>0</v>
      </c>
      <c r="V6" s="26" t="s">
        <v>5</v>
      </c>
      <c r="W6" s="32"/>
      <c r="X6" s="32"/>
      <c r="Y6" s="33"/>
      <c r="Z6" s="26" t="s">
        <v>6</v>
      </c>
      <c r="AA6" s="27"/>
      <c r="AB6" s="27"/>
      <c r="AC6" s="28"/>
      <c r="AD6" s="26" t="s">
        <v>30</v>
      </c>
      <c r="AE6" s="27"/>
      <c r="AF6" s="27"/>
      <c r="AG6" s="28"/>
      <c r="AH6" s="26" t="s">
        <v>8</v>
      </c>
      <c r="AI6" s="27"/>
      <c r="AJ6" s="27"/>
      <c r="AK6" s="27"/>
      <c r="AL6" s="28"/>
      <c r="AM6" s="29" t="s">
        <v>9</v>
      </c>
      <c r="AN6" s="30"/>
      <c r="AO6" s="30"/>
      <c r="AP6" s="31"/>
      <c r="AQ6" s="26" t="s">
        <v>10</v>
      </c>
      <c r="AR6" s="27"/>
      <c r="AS6" s="27"/>
      <c r="AT6" s="28"/>
      <c r="AU6" s="25" t="s">
        <v>0</v>
      </c>
      <c r="AV6" s="4"/>
    </row>
    <row r="7" spans="1:48" s="11" customFormat="1" ht="49.5" x14ac:dyDescent="0.25">
      <c r="A7" s="24"/>
      <c r="B7" s="24"/>
      <c r="C7" s="19"/>
      <c r="D7" s="19" t="str">
        <f>[1]Лист1!D7</f>
        <v>01-05</v>
      </c>
      <c r="E7" s="19" t="str">
        <f>[1]Лист1!E7</f>
        <v>08-12</v>
      </c>
      <c r="F7" s="19" t="str">
        <f>[1]Лист1!F7</f>
        <v>15-19</v>
      </c>
      <c r="G7" s="19" t="str">
        <f>[1]Лист1!G7</f>
        <v>22-26</v>
      </c>
      <c r="H7" s="19" t="str">
        <f>[1]Лист1!H7</f>
        <v>29,30,01-03</v>
      </c>
      <c r="I7" s="19" t="str">
        <f>[1]Лист1!I7</f>
        <v>06-10</v>
      </c>
      <c r="J7" s="19" t="str">
        <f>[1]Лист1!J7</f>
        <v>13-17</v>
      </c>
      <c r="K7" s="19" t="str">
        <f>[1]Лист1!K7</f>
        <v>20-24</v>
      </c>
      <c r="L7" s="19" t="str">
        <f>[1]Лист1!L7</f>
        <v>27-31</v>
      </c>
      <c r="M7" s="19" t="str">
        <f>[1]Лист1!M7</f>
        <v>03-07</v>
      </c>
      <c r="N7" s="19" t="str">
        <f>[1]Лист1!N7</f>
        <v>10-14</v>
      </c>
      <c r="O7" s="19" t="str">
        <f>[1]Лист1!O7</f>
        <v>17-21</v>
      </c>
      <c r="P7" s="19" t="str">
        <f>[1]Лист1!P7</f>
        <v>24-28</v>
      </c>
      <c r="Q7" s="19" t="str">
        <f>[1]Лист1!Q7</f>
        <v>01-05</v>
      </c>
      <c r="R7" s="19" t="str">
        <f>[1]Лист1!R7</f>
        <v>08-12</v>
      </c>
      <c r="S7" s="19" t="str">
        <f>[1]Лист1!S7</f>
        <v>15-19</v>
      </c>
      <c r="T7" s="19" t="str">
        <f>[1]Лист1!T7</f>
        <v>22-26</v>
      </c>
      <c r="U7" s="25"/>
      <c r="V7" s="16" t="str">
        <f>[1]Лист1!$V$7</f>
        <v>29-31,01-11</v>
      </c>
      <c r="W7" s="16" t="str">
        <f>[1]Лист1!W7</f>
        <v>12-16</v>
      </c>
      <c r="X7" s="16" t="str">
        <f>[1]Лист1!X7</f>
        <v>19-23</v>
      </c>
      <c r="Y7" s="16" t="str">
        <f>[1]Лист1!Y7</f>
        <v>26-30</v>
      </c>
      <c r="Z7" s="16" t="str">
        <f>[1]Лист1!Z7</f>
        <v>02-06</v>
      </c>
      <c r="AA7" s="16" t="str">
        <f>[1]Лист1!AA7</f>
        <v>09-13</v>
      </c>
      <c r="AB7" s="16" t="str">
        <f>[1]Лист1!AB7</f>
        <v>16-20</v>
      </c>
      <c r="AC7" s="16" t="str">
        <f>[1]Лист1!AC7</f>
        <v>23-27</v>
      </c>
      <c r="AD7" s="16" t="str">
        <f>[1]Лист1!AD7</f>
        <v>02-06</v>
      </c>
      <c r="AE7" s="16" t="str">
        <f>[1]Лист1!AE7</f>
        <v>09-13</v>
      </c>
      <c r="AF7" s="16" t="str">
        <f>[1]Лист1!AF7</f>
        <v>16-20</v>
      </c>
      <c r="AG7" s="16" t="str">
        <f>[1]Лист1!AG7</f>
        <v>23-27</v>
      </c>
      <c r="AH7" s="16" t="str">
        <f>[1]Лист1!AH7</f>
        <v>30,31,01-03</v>
      </c>
      <c r="AI7" s="16" t="str">
        <f>[1]Лист1!AI7</f>
        <v>06-10</v>
      </c>
      <c r="AJ7" s="16" t="str">
        <f>[1]Лист1!AJ7</f>
        <v>13-17</v>
      </c>
      <c r="AK7" s="16" t="str">
        <f>[1]Лист1!AK7</f>
        <v>20-24</v>
      </c>
      <c r="AL7" s="16" t="str">
        <f>[1]Лист1!AL7</f>
        <v>27-30,01</v>
      </c>
      <c r="AM7" s="16" t="str">
        <f>[1]Лист1!AM7</f>
        <v>04-08</v>
      </c>
      <c r="AN7" s="16" t="str">
        <f>[1]Лист1!AN7</f>
        <v>11-15</v>
      </c>
      <c r="AO7" s="16" t="str">
        <f>[1]Лист1!AO7</f>
        <v>18-22</v>
      </c>
      <c r="AP7" s="16" t="str">
        <f>[1]Лист1!AP7</f>
        <v>25-29</v>
      </c>
      <c r="AQ7" s="16" t="str">
        <f>[1]Лист1!AQ7</f>
        <v>01-05</v>
      </c>
      <c r="AR7" s="16" t="str">
        <f>[1]Лист1!AR7</f>
        <v>08-12</v>
      </c>
      <c r="AS7" s="16" t="str">
        <f>[1]Лист1!AS7</f>
        <v>15-18</v>
      </c>
      <c r="AT7" s="16" t="str">
        <f>[1]Лист1!AT7</f>
        <v>22-26</v>
      </c>
      <c r="AU7" s="25"/>
      <c r="AV7" s="4"/>
    </row>
    <row r="8" spans="1:48" s="4" customFormat="1" x14ac:dyDescent="0.25">
      <c r="A8" s="5"/>
      <c r="B8" s="5"/>
      <c r="C8" s="5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5"/>
    </row>
    <row r="9" spans="1:48" s="4" customFormat="1" ht="17.25" customHeight="1" x14ac:dyDescent="0.25">
      <c r="A9" s="5"/>
      <c r="B9" s="5"/>
      <c r="C9" s="5"/>
      <c r="D9" s="3">
        <v>1</v>
      </c>
      <c r="E9" s="3">
        <v>2</v>
      </c>
      <c r="F9" s="3">
        <v>3</v>
      </c>
      <c r="G9" s="3">
        <v>4</v>
      </c>
      <c r="H9" s="3">
        <v>5</v>
      </c>
      <c r="I9" s="3">
        <v>6</v>
      </c>
      <c r="J9" s="3">
        <v>7</v>
      </c>
      <c r="K9" s="3">
        <v>8</v>
      </c>
      <c r="L9" s="3">
        <v>9</v>
      </c>
      <c r="M9" s="3">
        <v>10</v>
      </c>
      <c r="N9" s="3">
        <v>11</v>
      </c>
      <c r="O9" s="3">
        <v>12</v>
      </c>
      <c r="P9" s="3">
        <v>13</v>
      </c>
      <c r="Q9" s="3">
        <v>14</v>
      </c>
      <c r="R9" s="3">
        <v>15</v>
      </c>
      <c r="S9" s="3">
        <v>16</v>
      </c>
      <c r="T9" s="3">
        <v>17</v>
      </c>
      <c r="U9" s="3"/>
      <c r="V9" s="3">
        <v>18.190000000000001</v>
      </c>
      <c r="W9" s="3">
        <v>20</v>
      </c>
      <c r="X9" s="3">
        <v>21</v>
      </c>
      <c r="Y9" s="3">
        <v>22</v>
      </c>
      <c r="Z9" s="3">
        <v>23</v>
      </c>
      <c r="AA9" s="3">
        <v>24</v>
      </c>
      <c r="AB9" s="3">
        <v>25</v>
      </c>
      <c r="AC9" s="3">
        <v>26</v>
      </c>
      <c r="AD9" s="3">
        <v>27</v>
      </c>
      <c r="AE9" s="3">
        <v>28</v>
      </c>
      <c r="AF9" s="3">
        <v>29</v>
      </c>
      <c r="AG9" s="3">
        <v>30</v>
      </c>
      <c r="AH9" s="3">
        <v>31</v>
      </c>
      <c r="AI9" s="3">
        <v>32</v>
      </c>
      <c r="AJ9" s="3">
        <v>33</v>
      </c>
      <c r="AK9" s="3">
        <v>34</v>
      </c>
      <c r="AL9" s="3">
        <v>35</v>
      </c>
      <c r="AM9" s="3">
        <v>36</v>
      </c>
      <c r="AN9" s="3">
        <v>37</v>
      </c>
      <c r="AO9" s="3">
        <v>38</v>
      </c>
      <c r="AP9" s="3">
        <v>39</v>
      </c>
      <c r="AQ9" s="3">
        <v>40</v>
      </c>
      <c r="AR9" s="3">
        <v>41</v>
      </c>
      <c r="AS9" s="3">
        <v>42</v>
      </c>
      <c r="AT9" s="3">
        <v>43</v>
      </c>
      <c r="AU9" s="3"/>
    </row>
    <row r="10" spans="1:48" s="4" customFormat="1" x14ac:dyDescent="0.25">
      <c r="A10" s="34" t="s">
        <v>40</v>
      </c>
      <c r="B10" s="7" t="s">
        <v>13</v>
      </c>
      <c r="C10" s="7"/>
      <c r="D10" s="7">
        <v>2</v>
      </c>
      <c r="E10" s="7">
        <v>2</v>
      </c>
      <c r="F10" s="7">
        <v>2</v>
      </c>
      <c r="G10" s="7">
        <v>2</v>
      </c>
      <c r="H10" s="7">
        <v>2</v>
      </c>
      <c r="I10" s="7">
        <v>2</v>
      </c>
      <c r="J10" s="7">
        <v>2</v>
      </c>
      <c r="K10" s="7">
        <v>2</v>
      </c>
      <c r="L10" s="7">
        <v>2</v>
      </c>
      <c r="M10" s="7">
        <v>2</v>
      </c>
      <c r="N10" s="7">
        <v>2</v>
      </c>
      <c r="O10" s="7">
        <v>2</v>
      </c>
      <c r="P10" s="7">
        <v>2</v>
      </c>
      <c r="Q10" s="7">
        <v>2</v>
      </c>
      <c r="R10" s="7">
        <v>2</v>
      </c>
      <c r="S10" s="7">
        <v>2</v>
      </c>
      <c r="T10" s="7">
        <v>2</v>
      </c>
      <c r="U10" s="3">
        <f>C10+D10+E10+F10+G10+H10+I10+J10+K10+L10+M10+N10+O10+P10+Q10+R10+S10+T10</f>
        <v>34</v>
      </c>
      <c r="V10" s="20" t="s">
        <v>21</v>
      </c>
      <c r="W10" s="7">
        <v>2</v>
      </c>
      <c r="X10" s="7">
        <v>2</v>
      </c>
      <c r="Y10" s="7">
        <v>2</v>
      </c>
      <c r="Z10" s="7">
        <v>2</v>
      </c>
      <c r="AA10" s="7">
        <v>2</v>
      </c>
      <c r="AB10" s="7">
        <v>2</v>
      </c>
      <c r="AC10" s="7">
        <v>1</v>
      </c>
      <c r="AD10" s="7">
        <v>2</v>
      </c>
      <c r="AE10" s="7">
        <v>2</v>
      </c>
      <c r="AF10" s="7">
        <v>1</v>
      </c>
      <c r="AG10" s="7">
        <v>1</v>
      </c>
      <c r="AH10" s="7">
        <v>1</v>
      </c>
      <c r="AI10" s="7">
        <v>1</v>
      </c>
      <c r="AJ10" s="7">
        <v>1</v>
      </c>
      <c r="AK10" s="7">
        <v>1</v>
      </c>
      <c r="AL10" s="7">
        <v>1</v>
      </c>
      <c r="AM10" s="7">
        <v>1</v>
      </c>
      <c r="AN10" s="7">
        <v>2</v>
      </c>
      <c r="AO10" s="7">
        <v>1</v>
      </c>
      <c r="AP10" s="7">
        <v>1</v>
      </c>
      <c r="AQ10" s="7">
        <v>2</v>
      </c>
      <c r="AR10" s="7">
        <v>1</v>
      </c>
      <c r="AS10" s="7"/>
      <c r="AT10" s="3"/>
      <c r="AU10" s="3">
        <f>U10+W10+X10+Y10+Z10+AA10+AB10+AC10+AD10+AE10+AF10+AG10+AH10+AI10+AJ10+AK10+AL10+AM10+AN10+AO10+AP10+AQ10+AR10+AS10+AT10</f>
        <v>66</v>
      </c>
    </row>
    <row r="11" spans="1:48" s="4" customFormat="1" x14ac:dyDescent="0.25">
      <c r="A11" s="34" t="s">
        <v>41</v>
      </c>
      <c r="B11" s="7" t="s">
        <v>14</v>
      </c>
      <c r="C11" s="7"/>
      <c r="D11" s="7">
        <v>2</v>
      </c>
      <c r="E11" s="7">
        <v>2</v>
      </c>
      <c r="F11" s="7">
        <v>2</v>
      </c>
      <c r="G11" s="7">
        <v>2</v>
      </c>
      <c r="H11" s="7">
        <v>2</v>
      </c>
      <c r="I11" s="7">
        <v>2</v>
      </c>
      <c r="J11" s="7">
        <v>2</v>
      </c>
      <c r="K11" s="7">
        <v>2</v>
      </c>
      <c r="L11" s="7">
        <v>2</v>
      </c>
      <c r="M11" s="7">
        <v>2</v>
      </c>
      <c r="N11" s="7">
        <v>2</v>
      </c>
      <c r="O11" s="7">
        <v>2</v>
      </c>
      <c r="P11" s="7">
        <v>2</v>
      </c>
      <c r="Q11" s="7">
        <v>2</v>
      </c>
      <c r="R11" s="7">
        <v>2</v>
      </c>
      <c r="S11" s="7">
        <v>2</v>
      </c>
      <c r="T11" s="7">
        <v>2</v>
      </c>
      <c r="U11" s="3">
        <f t="shared" ref="U11:U35" si="0">C11+D11+E11+F11+G11+H11+I11+J11+K11+L11+M11+N11+O11+P11+Q11+R11+S11+T11</f>
        <v>34</v>
      </c>
      <c r="V11" s="20" t="s">
        <v>21</v>
      </c>
      <c r="W11" s="7">
        <v>2</v>
      </c>
      <c r="X11" s="7">
        <v>2</v>
      </c>
      <c r="Y11" s="7">
        <v>2</v>
      </c>
      <c r="Z11" s="7">
        <v>2</v>
      </c>
      <c r="AA11" s="7">
        <v>2</v>
      </c>
      <c r="AB11" s="7">
        <v>2</v>
      </c>
      <c r="AC11" s="7">
        <v>1</v>
      </c>
      <c r="AD11" s="7">
        <v>2</v>
      </c>
      <c r="AE11" s="7">
        <v>2</v>
      </c>
      <c r="AF11" s="7">
        <v>1</v>
      </c>
      <c r="AG11" s="7">
        <v>2</v>
      </c>
      <c r="AH11" s="7">
        <v>1</v>
      </c>
      <c r="AI11" s="7">
        <v>1</v>
      </c>
      <c r="AJ11" s="7">
        <v>2</v>
      </c>
      <c r="AK11" s="7">
        <v>1</v>
      </c>
      <c r="AL11" s="7">
        <v>1</v>
      </c>
      <c r="AM11" s="7">
        <v>1</v>
      </c>
      <c r="AN11" s="7">
        <v>2</v>
      </c>
      <c r="AO11" s="7">
        <v>1</v>
      </c>
      <c r="AP11" s="7">
        <v>1</v>
      </c>
      <c r="AQ11" s="7">
        <v>2</v>
      </c>
      <c r="AR11" s="7">
        <v>1</v>
      </c>
      <c r="AS11" s="7"/>
      <c r="AT11" s="7"/>
      <c r="AU11" s="3">
        <f t="shared" ref="AU11:AU28" si="1">U11+W11+X11+Y11+Z11+AA11+AB11+AC11+AD11+AE11+AF11+AG11+AH11+AI11+AJ11+AK11+AL11+AM11+AN11+AO11+AP11+AQ11+AR11+AS11+AT11</f>
        <v>68</v>
      </c>
    </row>
    <row r="12" spans="1:48" s="4" customFormat="1" ht="15" customHeight="1" x14ac:dyDescent="0.25">
      <c r="A12" s="34" t="s">
        <v>42</v>
      </c>
      <c r="B12" s="7" t="s">
        <v>16</v>
      </c>
      <c r="C12" s="7"/>
      <c r="D12" s="7">
        <v>2</v>
      </c>
      <c r="E12" s="7">
        <v>2</v>
      </c>
      <c r="F12" s="7">
        <v>2</v>
      </c>
      <c r="G12" s="7">
        <v>2</v>
      </c>
      <c r="H12" s="7">
        <v>2</v>
      </c>
      <c r="I12" s="7">
        <v>2</v>
      </c>
      <c r="J12" s="7">
        <v>2</v>
      </c>
      <c r="K12" s="7">
        <v>2</v>
      </c>
      <c r="L12" s="7">
        <v>2</v>
      </c>
      <c r="M12" s="7">
        <v>2</v>
      </c>
      <c r="N12" s="7">
        <v>2</v>
      </c>
      <c r="O12" s="7">
        <v>2</v>
      </c>
      <c r="P12" s="7">
        <v>2</v>
      </c>
      <c r="Q12" s="7">
        <v>2</v>
      </c>
      <c r="R12" s="7">
        <v>2</v>
      </c>
      <c r="S12" s="7">
        <v>2</v>
      </c>
      <c r="T12" s="7">
        <v>2</v>
      </c>
      <c r="U12" s="3">
        <f t="shared" si="0"/>
        <v>34</v>
      </c>
      <c r="V12" s="20" t="s">
        <v>21</v>
      </c>
      <c r="W12" s="7">
        <v>2</v>
      </c>
      <c r="X12" s="7">
        <v>2</v>
      </c>
      <c r="Y12" s="7">
        <v>2</v>
      </c>
      <c r="Z12" s="7">
        <v>2</v>
      </c>
      <c r="AA12" s="7">
        <v>2</v>
      </c>
      <c r="AB12" s="7">
        <v>2</v>
      </c>
      <c r="AC12" s="7">
        <v>1</v>
      </c>
      <c r="AD12" s="7">
        <v>2</v>
      </c>
      <c r="AE12" s="7">
        <v>2</v>
      </c>
      <c r="AF12" s="7">
        <v>2</v>
      </c>
      <c r="AG12" s="7">
        <v>2</v>
      </c>
      <c r="AH12" s="7">
        <v>2</v>
      </c>
      <c r="AI12" s="7">
        <v>1</v>
      </c>
      <c r="AJ12" s="7">
        <v>2</v>
      </c>
      <c r="AK12" s="7">
        <v>2</v>
      </c>
      <c r="AL12" s="7">
        <v>1</v>
      </c>
      <c r="AM12" s="7">
        <v>2</v>
      </c>
      <c r="AN12" s="7">
        <v>2</v>
      </c>
      <c r="AO12" s="7">
        <v>1</v>
      </c>
      <c r="AP12" s="7">
        <v>1</v>
      </c>
      <c r="AQ12" s="7">
        <v>2</v>
      </c>
      <c r="AR12" s="7">
        <v>1</v>
      </c>
      <c r="AS12" s="7"/>
      <c r="AT12" s="7"/>
      <c r="AU12" s="3">
        <f t="shared" si="1"/>
        <v>72</v>
      </c>
    </row>
    <row r="13" spans="1:48" s="4" customFormat="1" x14ac:dyDescent="0.25">
      <c r="A13" s="34" t="s">
        <v>43</v>
      </c>
      <c r="B13" s="7" t="s">
        <v>34</v>
      </c>
      <c r="C13" s="7"/>
      <c r="D13" s="7">
        <v>4</v>
      </c>
      <c r="E13" s="7">
        <v>2</v>
      </c>
      <c r="F13" s="7">
        <v>3</v>
      </c>
      <c r="G13" s="7">
        <v>3</v>
      </c>
      <c r="H13" s="7">
        <v>3</v>
      </c>
      <c r="I13" s="7">
        <v>3</v>
      </c>
      <c r="J13" s="7">
        <v>3</v>
      </c>
      <c r="K13" s="7">
        <v>3</v>
      </c>
      <c r="L13" s="7">
        <v>3</v>
      </c>
      <c r="M13" s="7">
        <v>3</v>
      </c>
      <c r="N13" s="7">
        <v>3</v>
      </c>
      <c r="O13" s="7">
        <v>3</v>
      </c>
      <c r="P13" s="7">
        <v>3</v>
      </c>
      <c r="Q13" s="7">
        <v>3</v>
      </c>
      <c r="R13" s="7">
        <v>3</v>
      </c>
      <c r="S13" s="7">
        <v>3</v>
      </c>
      <c r="T13" s="7">
        <v>3</v>
      </c>
      <c r="U13" s="3">
        <f t="shared" ref="U13" si="2">C13+D13+E13+F13+G13+H13+I13+J13+K13+L13+M13+N13+O13+P13+Q13+R13+S13+T13</f>
        <v>51</v>
      </c>
      <c r="V13" s="20" t="s">
        <v>21</v>
      </c>
      <c r="W13" s="7">
        <v>2</v>
      </c>
      <c r="X13" s="7">
        <v>2</v>
      </c>
      <c r="Y13" s="7">
        <v>2</v>
      </c>
      <c r="Z13" s="7">
        <v>2</v>
      </c>
      <c r="AA13" s="7">
        <v>2</v>
      </c>
      <c r="AB13" s="7">
        <v>2</v>
      </c>
      <c r="AC13" s="7">
        <v>2</v>
      </c>
      <c r="AD13" s="7">
        <v>2</v>
      </c>
      <c r="AE13" s="7">
        <v>2</v>
      </c>
      <c r="AF13" s="7">
        <v>3</v>
      </c>
      <c r="AG13" s="7">
        <v>3</v>
      </c>
      <c r="AH13" s="7">
        <v>2</v>
      </c>
      <c r="AI13" s="7">
        <v>2</v>
      </c>
      <c r="AJ13" s="7">
        <v>4</v>
      </c>
      <c r="AK13" s="7">
        <v>3</v>
      </c>
      <c r="AL13" s="7">
        <v>3</v>
      </c>
      <c r="AM13" s="7">
        <v>3</v>
      </c>
      <c r="AN13" s="7">
        <v>4</v>
      </c>
      <c r="AO13" s="7">
        <v>3</v>
      </c>
      <c r="AP13" s="7">
        <v>3</v>
      </c>
      <c r="AQ13" s="7">
        <v>3</v>
      </c>
      <c r="AR13" s="7">
        <v>3</v>
      </c>
      <c r="AS13" s="7"/>
      <c r="AT13" s="7"/>
      <c r="AU13" s="3">
        <f>U13+W13+X13+Y13+Z13+AA13+AB13+AC13+AD13+AE13+AF13+AG13+AH13+AI13+AJ13+AK13+AL13+AM13+AN13+AO13+AP13+AQ13+AR13+AS13+AT13</f>
        <v>108</v>
      </c>
    </row>
    <row r="14" spans="1:48" s="4" customFormat="1" x14ac:dyDescent="0.25">
      <c r="A14" s="34" t="s">
        <v>44</v>
      </c>
      <c r="B14" s="7" t="s">
        <v>35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3">
        <f t="shared" si="0"/>
        <v>0</v>
      </c>
      <c r="V14" s="20" t="s">
        <v>21</v>
      </c>
      <c r="W14" s="7">
        <v>2</v>
      </c>
      <c r="X14" s="7">
        <v>2</v>
      </c>
      <c r="Y14" s="7">
        <v>2</v>
      </c>
      <c r="Z14" s="7">
        <v>2</v>
      </c>
      <c r="AA14" s="7">
        <v>2</v>
      </c>
      <c r="AB14" s="7">
        <v>2</v>
      </c>
      <c r="AC14" s="7">
        <v>2</v>
      </c>
      <c r="AD14" s="7">
        <v>2</v>
      </c>
      <c r="AE14" s="7">
        <v>2</v>
      </c>
      <c r="AF14" s="7">
        <v>2</v>
      </c>
      <c r="AG14" s="7">
        <v>2</v>
      </c>
      <c r="AH14" s="7">
        <v>2</v>
      </c>
      <c r="AI14" s="7">
        <v>2</v>
      </c>
      <c r="AJ14" s="7">
        <v>2</v>
      </c>
      <c r="AK14" s="7">
        <v>2</v>
      </c>
      <c r="AL14" s="7">
        <v>2</v>
      </c>
      <c r="AM14" s="7">
        <v>2</v>
      </c>
      <c r="AN14" s="7"/>
      <c r="AO14" s="7"/>
      <c r="AP14" s="7"/>
      <c r="AQ14" s="7"/>
      <c r="AR14" s="7"/>
      <c r="AS14" s="7"/>
      <c r="AT14" s="7"/>
      <c r="AU14" s="3">
        <f t="shared" si="1"/>
        <v>34</v>
      </c>
    </row>
    <row r="15" spans="1:48" s="4" customFormat="1" ht="51.75" hidden="1" customHeight="1" x14ac:dyDescent="0.25">
      <c r="A15" s="34" t="s">
        <v>45</v>
      </c>
      <c r="B15" s="7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3">
        <f t="shared" si="0"/>
        <v>0</v>
      </c>
      <c r="V15" s="20" t="s">
        <v>21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3"/>
      <c r="AU15" s="3">
        <f t="shared" si="1"/>
        <v>0</v>
      </c>
    </row>
    <row r="16" spans="1:48" s="4" customFormat="1" ht="15" hidden="1" customHeight="1" x14ac:dyDescent="0.25">
      <c r="A16" s="34" t="s">
        <v>46</v>
      </c>
      <c r="B16" s="7" t="s">
        <v>29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3">
        <f t="shared" si="0"/>
        <v>0</v>
      </c>
      <c r="V16" s="20" t="s">
        <v>21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3">
        <f t="shared" si="1"/>
        <v>0</v>
      </c>
    </row>
    <row r="17" spans="1:47" s="4" customFormat="1" ht="51.75" hidden="1" customHeight="1" x14ac:dyDescent="0.25">
      <c r="A17" s="34" t="s">
        <v>47</v>
      </c>
      <c r="B17" s="7" t="s">
        <v>26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>
        <f t="shared" ref="U17" si="3">C17+D17+E17+F17+G17+H17+I17+J17+K17+L17+M17+N17+O17+P17+Q17+R17+S17+T17</f>
        <v>0</v>
      </c>
      <c r="V17" s="20" t="s">
        <v>21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3">
        <f t="shared" ref="AU17" si="4">U17+W17+X17+Y17+Z17+AA17+AB17+AC17+AD17+AE17+AF17+AG17+AH17+AI17+AJ17+AK17+AL17+AM17+AN17+AO17+AP17+AQ17+AR17+AS17+AT17</f>
        <v>0</v>
      </c>
    </row>
    <row r="18" spans="1:47" s="4" customFormat="1" ht="18.75" hidden="1" customHeight="1" x14ac:dyDescent="0.25">
      <c r="A18" s="34" t="s">
        <v>48</v>
      </c>
      <c r="B18" s="7" t="s">
        <v>18</v>
      </c>
      <c r="C18" s="3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3"/>
      <c r="U18" s="3">
        <f t="shared" si="0"/>
        <v>0</v>
      </c>
      <c r="V18" s="20" t="s">
        <v>21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3">
        <f t="shared" si="1"/>
        <v>0</v>
      </c>
    </row>
    <row r="19" spans="1:47" s="4" customFormat="1" ht="25.5" customHeight="1" x14ac:dyDescent="0.25">
      <c r="A19" s="34" t="s">
        <v>45</v>
      </c>
      <c r="B19" s="35" t="s">
        <v>15</v>
      </c>
      <c r="C19" s="7"/>
      <c r="D19" s="7">
        <v>4</v>
      </c>
      <c r="E19" s="7">
        <v>4</v>
      </c>
      <c r="F19" s="7">
        <v>4</v>
      </c>
      <c r="G19" s="7">
        <v>4</v>
      </c>
      <c r="H19" s="7">
        <v>4</v>
      </c>
      <c r="I19" s="7">
        <v>4</v>
      </c>
      <c r="J19" s="7">
        <v>4</v>
      </c>
      <c r="K19" s="7">
        <v>4</v>
      </c>
      <c r="L19" s="7">
        <v>4</v>
      </c>
      <c r="M19" s="7">
        <v>4</v>
      </c>
      <c r="N19" s="7">
        <v>4</v>
      </c>
      <c r="O19" s="7">
        <v>4</v>
      </c>
      <c r="P19" s="7">
        <v>4</v>
      </c>
      <c r="Q19" s="7">
        <v>4</v>
      </c>
      <c r="R19" s="7">
        <v>4</v>
      </c>
      <c r="S19" s="7">
        <v>4</v>
      </c>
      <c r="T19" s="7">
        <v>4</v>
      </c>
      <c r="U19" s="3">
        <f t="shared" si="0"/>
        <v>68</v>
      </c>
      <c r="V19" s="20" t="s">
        <v>21</v>
      </c>
      <c r="W19" s="7">
        <v>4</v>
      </c>
      <c r="X19" s="7">
        <v>4</v>
      </c>
      <c r="Y19" s="7">
        <v>4</v>
      </c>
      <c r="Z19" s="7">
        <v>4</v>
      </c>
      <c r="AA19" s="7">
        <v>3</v>
      </c>
      <c r="AB19" s="7">
        <v>3</v>
      </c>
      <c r="AC19" s="7">
        <v>2</v>
      </c>
      <c r="AD19" s="7">
        <v>3</v>
      </c>
      <c r="AE19" s="7">
        <v>3</v>
      </c>
      <c r="AF19" s="7">
        <v>2</v>
      </c>
      <c r="AG19" s="7">
        <v>3</v>
      </c>
      <c r="AH19" s="7">
        <v>3</v>
      </c>
      <c r="AI19" s="7">
        <v>2</v>
      </c>
      <c r="AJ19" s="7">
        <v>4</v>
      </c>
      <c r="AK19" s="7">
        <v>3</v>
      </c>
      <c r="AL19" s="7">
        <v>2</v>
      </c>
      <c r="AM19" s="7">
        <v>4</v>
      </c>
      <c r="AN19" s="7">
        <v>4</v>
      </c>
      <c r="AO19" s="7">
        <v>4</v>
      </c>
      <c r="AP19" s="7">
        <v>2</v>
      </c>
      <c r="AQ19" s="7">
        <v>4</v>
      </c>
      <c r="AR19" s="7">
        <v>3</v>
      </c>
      <c r="AS19" s="7"/>
      <c r="AT19" s="3"/>
      <c r="AU19" s="3">
        <f t="shared" si="1"/>
        <v>138</v>
      </c>
    </row>
    <row r="20" spans="1:47" s="4" customFormat="1" ht="15.75" customHeight="1" x14ac:dyDescent="0.25">
      <c r="A20" s="34" t="s">
        <v>46</v>
      </c>
      <c r="B20" s="36" t="s">
        <v>29</v>
      </c>
      <c r="C20" s="7"/>
      <c r="D20" s="7">
        <v>4</v>
      </c>
      <c r="E20" s="7">
        <v>4</v>
      </c>
      <c r="F20" s="7">
        <v>4</v>
      </c>
      <c r="G20" s="7">
        <v>4</v>
      </c>
      <c r="H20" s="7">
        <v>4</v>
      </c>
      <c r="I20" s="7">
        <v>4</v>
      </c>
      <c r="J20" s="7">
        <v>4</v>
      </c>
      <c r="K20" s="7">
        <v>4</v>
      </c>
      <c r="L20" s="7">
        <v>4</v>
      </c>
      <c r="M20" s="7">
        <v>4</v>
      </c>
      <c r="N20" s="7">
        <v>4</v>
      </c>
      <c r="O20" s="7">
        <v>4</v>
      </c>
      <c r="P20" s="7">
        <v>4</v>
      </c>
      <c r="Q20" s="7">
        <v>4</v>
      </c>
      <c r="R20" s="7">
        <v>4</v>
      </c>
      <c r="S20" s="7">
        <v>4</v>
      </c>
      <c r="T20" s="7">
        <v>4</v>
      </c>
      <c r="U20" s="3">
        <f t="shared" si="0"/>
        <v>68</v>
      </c>
      <c r="V20" s="20" t="s">
        <v>21</v>
      </c>
      <c r="W20" s="7">
        <v>3</v>
      </c>
      <c r="X20" s="7">
        <v>3</v>
      </c>
      <c r="Y20" s="7">
        <v>3</v>
      </c>
      <c r="Z20" s="7">
        <v>3</v>
      </c>
      <c r="AA20" s="7">
        <v>3</v>
      </c>
      <c r="AB20" s="7">
        <v>3</v>
      </c>
      <c r="AC20" s="7">
        <v>2</v>
      </c>
      <c r="AD20" s="7">
        <v>2</v>
      </c>
      <c r="AE20" s="7">
        <v>3</v>
      </c>
      <c r="AF20" s="7">
        <v>2</v>
      </c>
      <c r="AG20" s="7">
        <v>3</v>
      </c>
      <c r="AH20" s="7">
        <v>2</v>
      </c>
      <c r="AI20" s="7">
        <v>2</v>
      </c>
      <c r="AJ20" s="7">
        <v>2</v>
      </c>
      <c r="AK20" s="7">
        <v>3</v>
      </c>
      <c r="AL20" s="7">
        <v>2</v>
      </c>
      <c r="AM20" s="7">
        <v>4</v>
      </c>
      <c r="AN20" s="7">
        <v>2</v>
      </c>
      <c r="AO20" s="7">
        <v>3</v>
      </c>
      <c r="AP20" s="7">
        <v>2</v>
      </c>
      <c r="AQ20" s="7">
        <v>4</v>
      </c>
      <c r="AR20" s="7">
        <v>2</v>
      </c>
      <c r="AS20" s="7"/>
      <c r="AT20" s="3"/>
      <c r="AU20" s="3">
        <f t="shared" si="1"/>
        <v>126</v>
      </c>
    </row>
    <row r="21" spans="1:47" s="4" customFormat="1" ht="14.25" customHeight="1" x14ac:dyDescent="0.25">
      <c r="A21" s="34" t="s">
        <v>47</v>
      </c>
      <c r="B21" s="35" t="s">
        <v>26</v>
      </c>
      <c r="C21" s="3"/>
      <c r="D21" s="7">
        <v>5</v>
      </c>
      <c r="E21" s="7">
        <v>5</v>
      </c>
      <c r="F21" s="7">
        <v>5</v>
      </c>
      <c r="G21" s="7">
        <v>5</v>
      </c>
      <c r="H21" s="7">
        <v>5</v>
      </c>
      <c r="I21" s="7">
        <v>5</v>
      </c>
      <c r="J21" s="7">
        <v>5</v>
      </c>
      <c r="K21" s="7">
        <v>5</v>
      </c>
      <c r="L21" s="7">
        <v>5</v>
      </c>
      <c r="M21" s="7">
        <v>5</v>
      </c>
      <c r="N21" s="7">
        <v>5</v>
      </c>
      <c r="O21" s="7">
        <v>5</v>
      </c>
      <c r="P21" s="7">
        <v>5</v>
      </c>
      <c r="Q21" s="7">
        <v>5</v>
      </c>
      <c r="R21" s="7">
        <v>5</v>
      </c>
      <c r="S21" s="7">
        <v>5</v>
      </c>
      <c r="T21" s="7">
        <v>5</v>
      </c>
      <c r="U21" s="3">
        <f t="shared" si="0"/>
        <v>85</v>
      </c>
      <c r="V21" s="20" t="s">
        <v>21</v>
      </c>
      <c r="W21" s="7">
        <v>3</v>
      </c>
      <c r="X21" s="7">
        <v>3</v>
      </c>
      <c r="Y21" s="7">
        <v>3</v>
      </c>
      <c r="Z21" s="7">
        <v>3</v>
      </c>
      <c r="AA21" s="7">
        <v>2</v>
      </c>
      <c r="AB21" s="7">
        <v>2</v>
      </c>
      <c r="AC21" s="7">
        <v>2</v>
      </c>
      <c r="AD21" s="7">
        <v>3</v>
      </c>
      <c r="AE21" s="7">
        <v>2</v>
      </c>
      <c r="AF21" s="7">
        <v>2</v>
      </c>
      <c r="AG21" s="7">
        <v>3</v>
      </c>
      <c r="AH21" s="7">
        <v>2</v>
      </c>
      <c r="AI21" s="7">
        <v>2</v>
      </c>
      <c r="AJ21" s="7">
        <v>2</v>
      </c>
      <c r="AK21" s="7">
        <v>3</v>
      </c>
      <c r="AL21" s="7">
        <v>2</v>
      </c>
      <c r="AM21" s="7">
        <v>3</v>
      </c>
      <c r="AN21" s="7">
        <v>3</v>
      </c>
      <c r="AO21" s="7">
        <v>2</v>
      </c>
      <c r="AP21" s="7">
        <v>2</v>
      </c>
      <c r="AQ21" s="7">
        <v>2</v>
      </c>
      <c r="AR21" s="7">
        <v>2</v>
      </c>
      <c r="AS21" s="7"/>
      <c r="AT21" s="7"/>
      <c r="AU21" s="3">
        <f t="shared" si="1"/>
        <v>138</v>
      </c>
    </row>
    <row r="22" spans="1:47" s="4" customFormat="1" ht="25.5" x14ac:dyDescent="0.25">
      <c r="A22" s="34" t="s">
        <v>48</v>
      </c>
      <c r="B22" s="35" t="s">
        <v>18</v>
      </c>
      <c r="C22" s="7"/>
      <c r="D22" s="7">
        <v>2</v>
      </c>
      <c r="E22" s="7">
        <v>2</v>
      </c>
      <c r="F22" s="7">
        <v>2</v>
      </c>
      <c r="G22" s="7">
        <v>2</v>
      </c>
      <c r="H22" s="7">
        <v>2</v>
      </c>
      <c r="I22" s="7">
        <v>2</v>
      </c>
      <c r="J22" s="7">
        <v>2</v>
      </c>
      <c r="K22" s="7">
        <v>2</v>
      </c>
      <c r="L22" s="7">
        <v>2</v>
      </c>
      <c r="M22" s="7">
        <v>2</v>
      </c>
      <c r="N22" s="7">
        <v>2</v>
      </c>
      <c r="O22" s="7">
        <v>2</v>
      </c>
      <c r="P22" s="7">
        <v>2</v>
      </c>
      <c r="Q22" s="7">
        <v>2</v>
      </c>
      <c r="R22" s="7">
        <v>2</v>
      </c>
      <c r="S22" s="7">
        <v>2</v>
      </c>
      <c r="T22" s="7">
        <v>2</v>
      </c>
      <c r="U22" s="3">
        <f t="shared" si="0"/>
        <v>34</v>
      </c>
      <c r="V22" s="20" t="s">
        <v>21</v>
      </c>
      <c r="W22" s="7">
        <v>2</v>
      </c>
      <c r="X22" s="7">
        <v>2</v>
      </c>
      <c r="Y22" s="7">
        <v>2</v>
      </c>
      <c r="Z22" s="7">
        <v>2</v>
      </c>
      <c r="AA22" s="7">
        <v>2</v>
      </c>
      <c r="AB22" s="7">
        <v>2</v>
      </c>
      <c r="AC22" s="7">
        <v>2</v>
      </c>
      <c r="AD22" s="7">
        <v>2</v>
      </c>
      <c r="AE22" s="7">
        <v>2</v>
      </c>
      <c r="AF22" s="7">
        <v>1</v>
      </c>
      <c r="AG22" s="7">
        <v>2</v>
      </c>
      <c r="AH22" s="7">
        <v>1</v>
      </c>
      <c r="AI22" s="7">
        <v>2</v>
      </c>
      <c r="AJ22" s="7">
        <v>1</v>
      </c>
      <c r="AK22" s="7">
        <v>1</v>
      </c>
      <c r="AL22" s="7">
        <v>1</v>
      </c>
      <c r="AM22" s="7">
        <v>2</v>
      </c>
      <c r="AN22" s="7">
        <v>2</v>
      </c>
      <c r="AO22" s="7">
        <v>2</v>
      </c>
      <c r="AP22" s="7">
        <v>2</v>
      </c>
      <c r="AQ22" s="7">
        <v>1</v>
      </c>
      <c r="AR22" s="7">
        <v>2</v>
      </c>
      <c r="AS22" s="7"/>
      <c r="AT22" s="7"/>
      <c r="AU22" s="3">
        <f t="shared" si="1"/>
        <v>72</v>
      </c>
    </row>
    <row r="23" spans="1:47" s="4" customFormat="1" ht="50.25" customHeight="1" x14ac:dyDescent="0.25">
      <c r="A23" s="34" t="s">
        <v>49</v>
      </c>
      <c r="B23" s="36" t="s">
        <v>19</v>
      </c>
      <c r="C23" s="7"/>
      <c r="D23" s="7">
        <v>1</v>
      </c>
      <c r="E23" s="7">
        <v>1</v>
      </c>
      <c r="F23" s="7">
        <v>1</v>
      </c>
      <c r="G23" s="7">
        <v>1</v>
      </c>
      <c r="H23" s="7">
        <v>1</v>
      </c>
      <c r="I23" s="7">
        <v>1</v>
      </c>
      <c r="J23" s="7">
        <v>1</v>
      </c>
      <c r="K23" s="7">
        <v>1</v>
      </c>
      <c r="L23" s="7">
        <v>1</v>
      </c>
      <c r="M23" s="7">
        <v>1</v>
      </c>
      <c r="N23" s="7">
        <v>1</v>
      </c>
      <c r="O23" s="7">
        <v>1</v>
      </c>
      <c r="P23" s="7">
        <v>1</v>
      </c>
      <c r="Q23" s="7">
        <v>1</v>
      </c>
      <c r="R23" s="7">
        <v>1</v>
      </c>
      <c r="S23" s="7">
        <v>1</v>
      </c>
      <c r="T23" s="7">
        <v>1</v>
      </c>
      <c r="U23" s="3">
        <f t="shared" si="0"/>
        <v>17</v>
      </c>
      <c r="V23" s="20" t="s">
        <v>21</v>
      </c>
      <c r="W23" s="7">
        <v>3</v>
      </c>
      <c r="X23" s="7">
        <v>3</v>
      </c>
      <c r="Y23" s="7">
        <v>3</v>
      </c>
      <c r="Z23" s="7">
        <v>3</v>
      </c>
      <c r="AA23" s="7">
        <v>2</v>
      </c>
      <c r="AB23" s="7">
        <v>3</v>
      </c>
      <c r="AC23" s="7">
        <v>2</v>
      </c>
      <c r="AD23" s="7">
        <v>3</v>
      </c>
      <c r="AE23" s="7">
        <v>2</v>
      </c>
      <c r="AF23" s="7">
        <v>2</v>
      </c>
      <c r="AG23" s="7">
        <v>2</v>
      </c>
      <c r="AH23" s="7">
        <v>2</v>
      </c>
      <c r="AI23" s="7">
        <v>2</v>
      </c>
      <c r="AJ23" s="7">
        <v>2</v>
      </c>
      <c r="AK23" s="7">
        <v>2</v>
      </c>
      <c r="AL23" s="7">
        <v>2</v>
      </c>
      <c r="AM23" s="7">
        <v>2</v>
      </c>
      <c r="AN23" s="7">
        <v>2</v>
      </c>
      <c r="AO23" s="7">
        <v>3</v>
      </c>
      <c r="AP23" s="7">
        <v>2</v>
      </c>
      <c r="AQ23" s="7">
        <v>2</v>
      </c>
      <c r="AR23" s="7">
        <v>2</v>
      </c>
      <c r="AS23" s="3"/>
      <c r="AT23" s="3"/>
      <c r="AU23" s="3">
        <f t="shared" si="1"/>
        <v>68</v>
      </c>
    </row>
    <row r="24" spans="1:47" s="4" customFormat="1" ht="12.75" customHeight="1" x14ac:dyDescent="0.25">
      <c r="A24" s="34" t="s">
        <v>50</v>
      </c>
      <c r="B24" s="13" t="s">
        <v>36</v>
      </c>
      <c r="C24" s="3"/>
      <c r="D24" s="7">
        <v>2</v>
      </c>
      <c r="E24" s="7">
        <v>2</v>
      </c>
      <c r="F24" s="7">
        <v>2</v>
      </c>
      <c r="G24" s="7">
        <v>2</v>
      </c>
      <c r="H24" s="7">
        <v>2</v>
      </c>
      <c r="I24" s="7">
        <v>2</v>
      </c>
      <c r="J24" s="7">
        <v>2</v>
      </c>
      <c r="K24" s="7">
        <v>2</v>
      </c>
      <c r="L24" s="7">
        <v>2</v>
      </c>
      <c r="M24" s="7">
        <v>2</v>
      </c>
      <c r="N24" s="7">
        <v>2</v>
      </c>
      <c r="O24" s="7">
        <v>2</v>
      </c>
      <c r="P24" s="7">
        <v>2</v>
      </c>
      <c r="Q24" s="7">
        <v>2</v>
      </c>
      <c r="R24" s="7">
        <v>2</v>
      </c>
      <c r="S24" s="7">
        <v>2</v>
      </c>
      <c r="T24" s="7">
        <v>2</v>
      </c>
      <c r="U24" s="3">
        <f t="shared" si="0"/>
        <v>34</v>
      </c>
      <c r="V24" s="20" t="s">
        <v>21</v>
      </c>
      <c r="W24" s="7">
        <v>2</v>
      </c>
      <c r="X24" s="7">
        <v>2</v>
      </c>
      <c r="Y24" s="7">
        <v>2</v>
      </c>
      <c r="Z24" s="7">
        <v>2</v>
      </c>
      <c r="AA24" s="7">
        <v>2</v>
      </c>
      <c r="AB24" s="7">
        <v>2</v>
      </c>
      <c r="AC24" s="7">
        <v>2</v>
      </c>
      <c r="AD24" s="7">
        <v>2</v>
      </c>
      <c r="AE24" s="7">
        <v>2</v>
      </c>
      <c r="AF24" s="7">
        <v>1</v>
      </c>
      <c r="AG24" s="7">
        <v>1</v>
      </c>
      <c r="AH24" s="7">
        <v>2</v>
      </c>
      <c r="AI24" s="7">
        <v>2</v>
      </c>
      <c r="AJ24" s="7">
        <v>2</v>
      </c>
      <c r="AK24" s="7">
        <v>2</v>
      </c>
      <c r="AL24" s="7">
        <v>2</v>
      </c>
      <c r="AM24" s="7">
        <v>1</v>
      </c>
      <c r="AN24" s="7">
        <v>1</v>
      </c>
      <c r="AO24" s="7"/>
      <c r="AP24" s="7"/>
      <c r="AQ24" s="7"/>
      <c r="AR24" s="7"/>
      <c r="AS24" s="7"/>
      <c r="AT24" s="7"/>
      <c r="AU24" s="3">
        <f t="shared" si="1"/>
        <v>66</v>
      </c>
    </row>
    <row r="25" spans="1:47" s="4" customFormat="1" ht="14.25" customHeight="1" x14ac:dyDescent="0.25">
      <c r="A25" s="34" t="s">
        <v>51</v>
      </c>
      <c r="B25" s="13" t="s">
        <v>17</v>
      </c>
      <c r="C25" s="7"/>
      <c r="D25" s="7">
        <v>2</v>
      </c>
      <c r="E25" s="7">
        <v>2</v>
      </c>
      <c r="F25" s="7">
        <v>2</v>
      </c>
      <c r="G25" s="7">
        <v>2</v>
      </c>
      <c r="H25" s="7">
        <v>2</v>
      </c>
      <c r="I25" s="7">
        <v>2</v>
      </c>
      <c r="J25" s="7">
        <v>2</v>
      </c>
      <c r="K25" s="7">
        <v>2</v>
      </c>
      <c r="L25" s="7">
        <v>2</v>
      </c>
      <c r="M25" s="7">
        <v>2</v>
      </c>
      <c r="N25" s="7">
        <v>2</v>
      </c>
      <c r="O25" s="7">
        <v>2</v>
      </c>
      <c r="P25" s="7">
        <v>2</v>
      </c>
      <c r="Q25" s="7">
        <v>2</v>
      </c>
      <c r="R25" s="7">
        <v>2</v>
      </c>
      <c r="S25" s="7">
        <v>2</v>
      </c>
      <c r="T25" s="7">
        <v>2</v>
      </c>
      <c r="U25" s="3">
        <f t="shared" si="0"/>
        <v>34</v>
      </c>
      <c r="V25" s="20" t="s">
        <v>21</v>
      </c>
      <c r="W25" s="7">
        <v>2</v>
      </c>
      <c r="X25" s="7">
        <v>2</v>
      </c>
      <c r="Y25" s="7">
        <v>2</v>
      </c>
      <c r="Z25" s="7">
        <v>2</v>
      </c>
      <c r="AA25" s="7">
        <v>3</v>
      </c>
      <c r="AB25" s="7">
        <v>2</v>
      </c>
      <c r="AC25" s="7">
        <v>2</v>
      </c>
      <c r="AD25" s="7">
        <v>2</v>
      </c>
      <c r="AE25" s="7">
        <v>2</v>
      </c>
      <c r="AF25" s="7">
        <v>2</v>
      </c>
      <c r="AG25" s="7">
        <v>2</v>
      </c>
      <c r="AH25" s="7">
        <v>2</v>
      </c>
      <c r="AI25" s="7">
        <v>2</v>
      </c>
      <c r="AJ25" s="7">
        <v>2</v>
      </c>
      <c r="AK25" s="7">
        <v>1</v>
      </c>
      <c r="AL25" s="7">
        <v>2</v>
      </c>
      <c r="AM25" s="7">
        <v>2</v>
      </c>
      <c r="AN25" s="7">
        <v>2</v>
      </c>
      <c r="AO25" s="7">
        <v>2</v>
      </c>
      <c r="AP25" s="7"/>
      <c r="AQ25" s="7"/>
      <c r="AR25" s="7"/>
      <c r="AS25" s="7"/>
      <c r="AT25" s="3"/>
      <c r="AU25" s="3">
        <f t="shared" si="1"/>
        <v>72</v>
      </c>
    </row>
    <row r="26" spans="1:47" s="4" customFormat="1" ht="15.75" customHeight="1" x14ac:dyDescent="0.25">
      <c r="A26" s="34" t="s">
        <v>52</v>
      </c>
      <c r="B26" s="13" t="s">
        <v>23</v>
      </c>
      <c r="C26" s="7"/>
      <c r="D26" s="7">
        <v>6</v>
      </c>
      <c r="E26" s="7">
        <v>6</v>
      </c>
      <c r="F26" s="7">
        <v>4</v>
      </c>
      <c r="G26" s="7">
        <v>4</v>
      </c>
      <c r="H26" s="7">
        <v>4</v>
      </c>
      <c r="I26" s="7">
        <v>4</v>
      </c>
      <c r="J26" s="7">
        <v>4</v>
      </c>
      <c r="K26" s="7">
        <v>4</v>
      </c>
      <c r="L26" s="7">
        <v>4</v>
      </c>
      <c r="M26" s="7">
        <v>4</v>
      </c>
      <c r="N26" s="7">
        <v>4</v>
      </c>
      <c r="O26" s="7">
        <v>4</v>
      </c>
      <c r="P26" s="7">
        <v>4</v>
      </c>
      <c r="Q26" s="7">
        <v>4</v>
      </c>
      <c r="R26" s="7">
        <v>4</v>
      </c>
      <c r="S26" s="7">
        <v>4</v>
      </c>
      <c r="T26" s="7">
        <v>4</v>
      </c>
      <c r="U26" s="3">
        <f t="shared" si="0"/>
        <v>72</v>
      </c>
      <c r="V26" s="20" t="s">
        <v>21</v>
      </c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3"/>
      <c r="AU26" s="3">
        <f t="shared" si="1"/>
        <v>72</v>
      </c>
    </row>
    <row r="27" spans="1:47" s="4" customFormat="1" ht="26.25" customHeight="1" x14ac:dyDescent="0.25">
      <c r="A27" s="34" t="s">
        <v>53</v>
      </c>
      <c r="B27" s="13" t="s">
        <v>33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3">
        <f t="shared" si="0"/>
        <v>0</v>
      </c>
      <c r="V27" s="20" t="s">
        <v>21</v>
      </c>
      <c r="W27" s="7"/>
      <c r="X27" s="7"/>
      <c r="Y27" s="7">
        <v>1</v>
      </c>
      <c r="Z27" s="7"/>
      <c r="AA27" s="7">
        <v>1</v>
      </c>
      <c r="AB27" s="7"/>
      <c r="AC27" s="7">
        <v>1</v>
      </c>
      <c r="AD27" s="7"/>
      <c r="AE27" s="7">
        <v>1</v>
      </c>
      <c r="AF27" s="7"/>
      <c r="AG27" s="7">
        <v>1</v>
      </c>
      <c r="AH27" s="7"/>
      <c r="AI27" s="7">
        <v>1</v>
      </c>
      <c r="AJ27" s="7">
        <v>1</v>
      </c>
      <c r="AK27" s="7"/>
      <c r="AL27" s="7">
        <v>1</v>
      </c>
      <c r="AM27" s="7">
        <v>1</v>
      </c>
      <c r="AN27" s="7">
        <v>1</v>
      </c>
      <c r="AO27" s="7">
        <v>1</v>
      </c>
      <c r="AP27" s="7">
        <v>1</v>
      </c>
      <c r="AQ27" s="7">
        <v>1</v>
      </c>
      <c r="AR27" s="7">
        <v>1</v>
      </c>
      <c r="AS27" s="7"/>
      <c r="AT27" s="7"/>
      <c r="AU27" s="3">
        <f t="shared" si="1"/>
        <v>14</v>
      </c>
    </row>
    <row r="28" spans="1:47" s="4" customFormat="1" ht="21.75" customHeight="1" x14ac:dyDescent="0.25">
      <c r="A28" s="12" t="s">
        <v>54</v>
      </c>
      <c r="B28" s="13" t="s">
        <v>55</v>
      </c>
      <c r="C28" s="7"/>
      <c r="D28" s="7"/>
      <c r="E28" s="7">
        <v>2</v>
      </c>
      <c r="F28" s="7">
        <v>3</v>
      </c>
      <c r="G28" s="7">
        <v>3</v>
      </c>
      <c r="H28" s="7">
        <v>3</v>
      </c>
      <c r="I28" s="7">
        <v>3</v>
      </c>
      <c r="J28" s="7">
        <v>3</v>
      </c>
      <c r="K28" s="7">
        <v>3</v>
      </c>
      <c r="L28" s="7">
        <v>3</v>
      </c>
      <c r="M28" s="7">
        <v>3</v>
      </c>
      <c r="N28" s="7">
        <v>3</v>
      </c>
      <c r="O28" s="7">
        <v>3</v>
      </c>
      <c r="P28" s="7">
        <v>3</v>
      </c>
      <c r="Q28" s="7">
        <v>3</v>
      </c>
      <c r="R28" s="7">
        <v>3</v>
      </c>
      <c r="S28" s="7">
        <v>3</v>
      </c>
      <c r="T28" s="7">
        <v>3</v>
      </c>
      <c r="U28" s="3">
        <f t="shared" si="0"/>
        <v>47</v>
      </c>
      <c r="V28" s="20" t="s">
        <v>21</v>
      </c>
      <c r="W28" s="7">
        <v>3</v>
      </c>
      <c r="X28" s="7">
        <v>2</v>
      </c>
      <c r="Y28" s="7">
        <v>2</v>
      </c>
      <c r="Z28" s="7">
        <v>2</v>
      </c>
      <c r="AA28" s="7">
        <v>2</v>
      </c>
      <c r="AB28" s="7">
        <v>2</v>
      </c>
      <c r="AC28" s="7">
        <v>2</v>
      </c>
      <c r="AD28" s="7">
        <v>2</v>
      </c>
      <c r="AE28" s="7">
        <v>2</v>
      </c>
      <c r="AF28" s="7">
        <v>2</v>
      </c>
      <c r="AG28" s="7">
        <v>2</v>
      </c>
      <c r="AH28" s="7">
        <v>2</v>
      </c>
      <c r="AI28" s="7">
        <v>2</v>
      </c>
      <c r="AJ28" s="7">
        <v>2</v>
      </c>
      <c r="AK28" s="7">
        <v>1</v>
      </c>
      <c r="AL28" s="7">
        <v>2</v>
      </c>
      <c r="AM28" s="7">
        <v>2</v>
      </c>
      <c r="AN28" s="7">
        <v>2</v>
      </c>
      <c r="AO28" s="7">
        <v>2</v>
      </c>
      <c r="AP28" s="7">
        <v>2</v>
      </c>
      <c r="AQ28" s="7">
        <v>2</v>
      </c>
      <c r="AR28" s="7">
        <v>2</v>
      </c>
      <c r="AS28" s="7"/>
      <c r="AT28" s="7"/>
      <c r="AU28" s="3">
        <f t="shared" si="1"/>
        <v>91</v>
      </c>
    </row>
    <row r="29" spans="1:47" s="4" customFormat="1" ht="30.75" customHeight="1" x14ac:dyDescent="0.25">
      <c r="A29" s="37" t="s">
        <v>32</v>
      </c>
      <c r="B29" s="38" t="s">
        <v>56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3">
        <f t="shared" si="0"/>
        <v>0</v>
      </c>
      <c r="V29" s="20" t="s">
        <v>21</v>
      </c>
      <c r="W29" s="7">
        <v>2</v>
      </c>
      <c r="X29" s="7">
        <v>2</v>
      </c>
      <c r="Y29" s="7">
        <v>2</v>
      </c>
      <c r="Z29" s="7">
        <v>2</v>
      </c>
      <c r="AA29" s="7">
        <v>2</v>
      </c>
      <c r="AB29" s="7">
        <v>2</v>
      </c>
      <c r="AC29" s="7">
        <v>2</v>
      </c>
      <c r="AD29" s="7">
        <v>2</v>
      </c>
      <c r="AE29" s="7">
        <v>2</v>
      </c>
      <c r="AF29" s="7">
        <v>2</v>
      </c>
      <c r="AG29" s="7">
        <v>2</v>
      </c>
      <c r="AH29" s="7">
        <v>2</v>
      </c>
      <c r="AI29" s="7">
        <v>2</v>
      </c>
      <c r="AJ29" s="7">
        <v>2</v>
      </c>
      <c r="AK29" s="7">
        <v>1</v>
      </c>
      <c r="AL29" s="7">
        <v>2</v>
      </c>
      <c r="AM29" s="7">
        <v>2</v>
      </c>
      <c r="AN29" s="7">
        <v>2</v>
      </c>
      <c r="AO29" s="7">
        <v>1</v>
      </c>
      <c r="AP29" s="7"/>
      <c r="AQ29" s="7"/>
      <c r="AR29" s="7"/>
      <c r="AS29" s="7"/>
      <c r="AT29" s="3"/>
      <c r="AU29" s="3">
        <f>U29+W29+X29+Y29+Z29+AA29+AB29+AC29+AD29+AE29+AF29+AG29+AH29+AI29+AJ29+AK29+AL29+AM29+AN29+AO29+AP29+AQ29+AR29+AS29+AT29</f>
        <v>36</v>
      </c>
    </row>
    <row r="30" spans="1:47" s="4" customFormat="1" ht="38.25" customHeight="1" x14ac:dyDescent="0.25">
      <c r="A30" s="6" t="s">
        <v>57</v>
      </c>
      <c r="B30" s="7" t="s">
        <v>58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3">
        <f>D30+E30+F30+G30+H30+I30+J30+K30+L30+M30+N30+O30+P30+Q30+R30+S30+T30</f>
        <v>0</v>
      </c>
      <c r="V30" s="20" t="s">
        <v>21</v>
      </c>
      <c r="W30" s="7"/>
      <c r="X30" s="7"/>
      <c r="Y30" s="7"/>
      <c r="Z30" s="7"/>
      <c r="AA30" s="7">
        <v>2</v>
      </c>
      <c r="AB30" s="7">
        <v>2</v>
      </c>
      <c r="AC30" s="7">
        <v>2</v>
      </c>
      <c r="AD30" s="7">
        <v>2</v>
      </c>
      <c r="AE30" s="7">
        <v>2</v>
      </c>
      <c r="AF30" s="7">
        <v>2</v>
      </c>
      <c r="AG30" s="7">
        <v>2</v>
      </c>
      <c r="AH30" s="7">
        <v>2</v>
      </c>
      <c r="AI30" s="7">
        <v>2</v>
      </c>
      <c r="AJ30" s="7">
        <v>2</v>
      </c>
      <c r="AK30" s="7">
        <v>2</v>
      </c>
      <c r="AL30" s="7">
        <v>2</v>
      </c>
      <c r="AM30" s="7">
        <v>2</v>
      </c>
      <c r="AN30" s="7">
        <v>2</v>
      </c>
      <c r="AO30" s="7">
        <v>2</v>
      </c>
      <c r="AP30" s="7">
        <v>2</v>
      </c>
      <c r="AQ30" s="7">
        <v>2</v>
      </c>
      <c r="AR30" s="7">
        <v>2</v>
      </c>
      <c r="AS30" s="7"/>
      <c r="AT30" s="3"/>
      <c r="AU30" s="3">
        <f t="shared" ref="AU30:AU36" si="5">U30+W30+X30+Y30+Z30+AA30+AB30+AC30+AD30+AE30+AF30+AG30+AH30+AI30+AJ30+AK30+AL30+AM30+AN30+AO30+AP30+AQ30+AR30+AS30+AT30</f>
        <v>36</v>
      </c>
    </row>
    <row r="31" spans="1:47" s="4" customFormat="1" ht="79.5" customHeight="1" x14ac:dyDescent="0.25">
      <c r="A31" s="6" t="s">
        <v>59</v>
      </c>
      <c r="B31" s="7" t="s">
        <v>60</v>
      </c>
      <c r="C31" s="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>
        <f t="shared" si="0"/>
        <v>0</v>
      </c>
      <c r="V31" s="20" t="s">
        <v>21</v>
      </c>
      <c r="W31" s="3"/>
      <c r="X31" s="3"/>
      <c r="Y31" s="3"/>
      <c r="Z31" s="3"/>
      <c r="AA31" s="3"/>
      <c r="AB31" s="3"/>
      <c r="AC31" s="7"/>
      <c r="AD31" s="7"/>
      <c r="AE31" s="7"/>
      <c r="AF31" s="7"/>
      <c r="AG31" s="7"/>
      <c r="AH31" s="7">
        <v>6</v>
      </c>
      <c r="AI31" s="7"/>
      <c r="AJ31" s="7"/>
      <c r="AK31" s="7">
        <v>6</v>
      </c>
      <c r="AL31" s="7"/>
      <c r="AM31" s="7"/>
      <c r="AN31" s="7"/>
      <c r="AO31" s="7">
        <v>6</v>
      </c>
      <c r="AP31" s="7">
        <v>6</v>
      </c>
      <c r="AQ31" s="7">
        <v>6</v>
      </c>
      <c r="AR31" s="7">
        <v>6</v>
      </c>
      <c r="AS31" s="7"/>
      <c r="AT31" s="7"/>
      <c r="AU31" s="3">
        <f t="shared" si="5"/>
        <v>36</v>
      </c>
    </row>
    <row r="32" spans="1:47" s="4" customFormat="1" ht="81" customHeight="1" x14ac:dyDescent="0.25">
      <c r="A32" s="6" t="s">
        <v>61</v>
      </c>
      <c r="B32" s="7" t="s">
        <v>62</v>
      </c>
      <c r="C32" s="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>
        <f t="shared" si="0"/>
        <v>0</v>
      </c>
      <c r="V32" s="20"/>
      <c r="W32" s="3"/>
      <c r="X32" s="3"/>
      <c r="Y32" s="3"/>
      <c r="Z32" s="3"/>
      <c r="AA32" s="3"/>
      <c r="AB32" s="3"/>
      <c r="AC32" s="3">
        <v>6</v>
      </c>
      <c r="AD32" s="3"/>
      <c r="AE32" s="3"/>
      <c r="AF32" s="3">
        <v>6</v>
      </c>
      <c r="AG32" s="3"/>
      <c r="AH32" s="3"/>
      <c r="AI32" s="3">
        <v>6</v>
      </c>
      <c r="AJ32" s="3"/>
      <c r="AK32" s="3"/>
      <c r="AL32" s="3">
        <v>6</v>
      </c>
      <c r="AM32" s="3"/>
      <c r="AN32" s="3"/>
      <c r="AO32" s="3"/>
      <c r="AP32" s="7">
        <v>6</v>
      </c>
      <c r="AQ32" s="7"/>
      <c r="AR32" s="7">
        <v>6</v>
      </c>
      <c r="AS32" s="7"/>
      <c r="AT32" s="7"/>
      <c r="AU32" s="3">
        <f t="shared" si="5"/>
        <v>36</v>
      </c>
    </row>
    <row r="33" spans="1:47" s="4" customFormat="1" ht="216.75" customHeight="1" x14ac:dyDescent="0.25">
      <c r="A33" s="6" t="s">
        <v>31</v>
      </c>
      <c r="B33" s="7" t="s">
        <v>63</v>
      </c>
      <c r="C33" s="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>
        <f t="shared" si="0"/>
        <v>0</v>
      </c>
      <c r="V33" s="20" t="s">
        <v>21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7"/>
      <c r="AQ33" s="7"/>
      <c r="AR33" s="7"/>
      <c r="AS33" s="7">
        <v>36</v>
      </c>
      <c r="AT33" s="3"/>
      <c r="AU33" s="3">
        <f t="shared" si="5"/>
        <v>36</v>
      </c>
    </row>
    <row r="34" spans="1:47" s="4" customFormat="1" ht="18.75" hidden="1" customHeight="1" x14ac:dyDescent="0.25">
      <c r="A34" s="6" t="s">
        <v>31</v>
      </c>
      <c r="B34" s="7" t="str">
        <f>[2]План!$C$90</f>
        <v>Производственная практика по ПМ.03 Работа на контрольно-кассовой технике и расчёты с покупателями</v>
      </c>
      <c r="C34" s="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0"/>
      <c r="W34" s="3"/>
      <c r="X34" s="3"/>
      <c r="Y34" s="3"/>
      <c r="Z34" s="3"/>
      <c r="AA34" s="3"/>
      <c r="AB34" s="3"/>
      <c r="AC34" s="3"/>
      <c r="AD34" s="7"/>
      <c r="AE34" s="3"/>
      <c r="AF34" s="7"/>
      <c r="AG34" s="3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3"/>
      <c r="AU34" s="3">
        <f t="shared" si="5"/>
        <v>0</v>
      </c>
    </row>
    <row r="35" spans="1:47" s="4" customFormat="1" x14ac:dyDescent="0.25">
      <c r="A35" s="22" t="s">
        <v>20</v>
      </c>
      <c r="B35" s="22"/>
      <c r="C35" s="2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>
        <f t="shared" si="0"/>
        <v>0</v>
      </c>
      <c r="V35" s="20" t="s">
        <v>21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>
        <v>36</v>
      </c>
      <c r="AU35" s="3">
        <f t="shared" si="5"/>
        <v>36</v>
      </c>
    </row>
    <row r="36" spans="1:47" s="4" customFormat="1" x14ac:dyDescent="0.25">
      <c r="A36" s="22" t="s">
        <v>22</v>
      </c>
      <c r="B36" s="22"/>
      <c r="C36" s="20">
        <f>C10+C11+C12+C13+C14+C15+C16+C18+C19+C20+C21+C22+C23+C24+C25+C31+C35+C26+C27+C29+C33+C17</f>
        <v>0</v>
      </c>
      <c r="D36" s="20">
        <f>D10+D11+D12+D13+D14+D15+D16+D18+D19+D20+D21+D22+D23+D24+D25+D31+D35+D26+D27+D29+D33+D17+D30+D28+D32+D34</f>
        <v>36</v>
      </c>
      <c r="E36" s="20">
        <f t="shared" ref="E36:T36" si="6">E10+E11+E12+E13+E14+E15+E16+E18+E19+E20+E21+E22+E23+E24+E25+E31+E35+E26+E27+E29+E33+E17+E30+E28+E32+E34</f>
        <v>36</v>
      </c>
      <c r="F36" s="20">
        <f t="shared" si="6"/>
        <v>36</v>
      </c>
      <c r="G36" s="20">
        <f t="shared" si="6"/>
        <v>36</v>
      </c>
      <c r="H36" s="20">
        <f t="shared" si="6"/>
        <v>36</v>
      </c>
      <c r="I36" s="20">
        <f t="shared" si="6"/>
        <v>36</v>
      </c>
      <c r="J36" s="20">
        <f t="shared" si="6"/>
        <v>36</v>
      </c>
      <c r="K36" s="20">
        <f t="shared" si="6"/>
        <v>36</v>
      </c>
      <c r="L36" s="20">
        <f t="shared" si="6"/>
        <v>36</v>
      </c>
      <c r="M36" s="20">
        <f t="shared" si="6"/>
        <v>36</v>
      </c>
      <c r="N36" s="20">
        <f t="shared" si="6"/>
        <v>36</v>
      </c>
      <c r="O36" s="20">
        <f t="shared" si="6"/>
        <v>36</v>
      </c>
      <c r="P36" s="20">
        <f t="shared" si="6"/>
        <v>36</v>
      </c>
      <c r="Q36" s="20">
        <f t="shared" si="6"/>
        <v>36</v>
      </c>
      <c r="R36" s="20">
        <f t="shared" si="6"/>
        <v>36</v>
      </c>
      <c r="S36" s="20">
        <f t="shared" si="6"/>
        <v>36</v>
      </c>
      <c r="T36" s="20">
        <f t="shared" si="6"/>
        <v>36</v>
      </c>
      <c r="U36" s="20">
        <f>U10+U11+U12+U13+U14+U15+U16+U18+U19+U20+U21+U22+U23+U24+U25+U31+U35+U26+U27+U29+U33+U17++U30</f>
        <v>565</v>
      </c>
      <c r="V36" s="20" t="s">
        <v>21</v>
      </c>
      <c r="W36" s="3">
        <f>W10+W11+W12+W13+W14+W15+W16+W17+W18+W19+W20+W21+W22+W23+W24+W25+W26+W27+W29+W31+W33+W35+W30+W28+W32+W34</f>
        <v>34</v>
      </c>
      <c r="X36" s="3">
        <f t="shared" ref="X36:AT36" si="7">X10+X11+X12+X13+X14+X15+X16+X17+X18+X19+X20+X21+X22+X23+X24+X25+X26+X27+X29+X31+X33+X35+X30+X28+X32+X34</f>
        <v>33</v>
      </c>
      <c r="Y36" s="3">
        <f t="shared" si="7"/>
        <v>34</v>
      </c>
      <c r="Z36" s="3">
        <f t="shared" si="7"/>
        <v>33</v>
      </c>
      <c r="AA36" s="3">
        <f t="shared" si="7"/>
        <v>34</v>
      </c>
      <c r="AB36" s="3">
        <f t="shared" si="7"/>
        <v>33</v>
      </c>
      <c r="AC36" s="3">
        <f t="shared" si="7"/>
        <v>34</v>
      </c>
      <c r="AD36" s="3">
        <f t="shared" si="7"/>
        <v>33</v>
      </c>
      <c r="AE36" s="3">
        <f t="shared" si="7"/>
        <v>33</v>
      </c>
      <c r="AF36" s="3">
        <f t="shared" si="7"/>
        <v>33</v>
      </c>
      <c r="AG36" s="3">
        <f t="shared" si="7"/>
        <v>33</v>
      </c>
      <c r="AH36" s="3">
        <f t="shared" si="7"/>
        <v>34</v>
      </c>
      <c r="AI36" s="3">
        <f t="shared" si="7"/>
        <v>34</v>
      </c>
      <c r="AJ36" s="3">
        <f t="shared" si="7"/>
        <v>33</v>
      </c>
      <c r="AK36" s="3">
        <f t="shared" si="7"/>
        <v>34</v>
      </c>
      <c r="AL36" s="3">
        <f t="shared" si="7"/>
        <v>34</v>
      </c>
      <c r="AM36" s="3">
        <f t="shared" si="7"/>
        <v>34</v>
      </c>
      <c r="AN36" s="3">
        <f t="shared" si="7"/>
        <v>33</v>
      </c>
      <c r="AO36" s="3">
        <f t="shared" si="7"/>
        <v>34</v>
      </c>
      <c r="AP36" s="3">
        <f t="shared" si="7"/>
        <v>33</v>
      </c>
      <c r="AQ36" s="3">
        <f t="shared" si="7"/>
        <v>33</v>
      </c>
      <c r="AR36" s="3">
        <f t="shared" si="7"/>
        <v>34</v>
      </c>
      <c r="AS36" s="3">
        <f t="shared" si="7"/>
        <v>36</v>
      </c>
      <c r="AT36" s="3">
        <f t="shared" si="7"/>
        <v>36</v>
      </c>
      <c r="AU36" s="3">
        <f t="shared" si="5"/>
        <v>1374</v>
      </c>
    </row>
    <row r="37" spans="1:47" s="4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s="4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s="4" customFormat="1" ht="15" customHeight="1" x14ac:dyDescent="0.25">
      <c r="A39" s="5"/>
      <c r="B39" s="5"/>
      <c r="C39" s="5"/>
      <c r="D39" s="23" t="s">
        <v>38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5"/>
      <c r="AU39" s="5"/>
    </row>
    <row r="40" spans="1:47" s="4" customFormat="1" x14ac:dyDescent="0.25">
      <c r="A40" s="5"/>
      <c r="B40" s="5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5"/>
      <c r="AU40" s="5"/>
    </row>
    <row r="41" spans="1:47" s="4" customFormat="1" x14ac:dyDescent="0.25">
      <c r="A41" s="24" t="s">
        <v>11</v>
      </c>
      <c r="B41" s="24" t="s">
        <v>12</v>
      </c>
      <c r="C41" s="26" t="s">
        <v>1</v>
      </c>
      <c r="D41" s="27"/>
      <c r="E41" s="27"/>
      <c r="F41" s="27"/>
      <c r="G41" s="28"/>
      <c r="H41" s="26" t="s">
        <v>2</v>
      </c>
      <c r="I41" s="27"/>
      <c r="J41" s="27"/>
      <c r="K41" s="27"/>
      <c r="L41" s="28"/>
      <c r="M41" s="26" t="s">
        <v>3</v>
      </c>
      <c r="N41" s="27"/>
      <c r="O41" s="27"/>
      <c r="P41" s="28"/>
      <c r="Q41" s="26" t="s">
        <v>4</v>
      </c>
      <c r="R41" s="27"/>
      <c r="S41" s="27"/>
      <c r="T41" s="28"/>
      <c r="U41" s="25" t="s">
        <v>0</v>
      </c>
      <c r="V41" s="26" t="s">
        <v>5</v>
      </c>
      <c r="W41" s="27"/>
      <c r="X41" s="27"/>
      <c r="Y41" s="27"/>
      <c r="Z41" s="26" t="s">
        <v>6</v>
      </c>
      <c r="AA41" s="27"/>
      <c r="AB41" s="27"/>
      <c r="AC41" s="27"/>
      <c r="AD41" s="26" t="s">
        <v>7</v>
      </c>
      <c r="AE41" s="27"/>
      <c r="AF41" s="27"/>
      <c r="AG41" s="28"/>
      <c r="AH41" s="26" t="s">
        <v>8</v>
      </c>
      <c r="AI41" s="27"/>
      <c r="AJ41" s="27"/>
      <c r="AK41" s="27"/>
      <c r="AL41" s="27"/>
      <c r="AM41" s="26" t="s">
        <v>9</v>
      </c>
      <c r="AN41" s="27"/>
      <c r="AO41" s="27"/>
      <c r="AP41" s="27"/>
      <c r="AQ41" s="26" t="s">
        <v>10</v>
      </c>
      <c r="AR41" s="27"/>
      <c r="AS41" s="27"/>
      <c r="AT41" s="28"/>
      <c r="AU41" s="25" t="s">
        <v>0</v>
      </c>
    </row>
    <row r="42" spans="1:47" s="4" customFormat="1" ht="51.75" x14ac:dyDescent="0.25">
      <c r="A42" s="24"/>
      <c r="B42" s="24"/>
      <c r="C42" s="19"/>
      <c r="D42" s="19" t="str">
        <f>[1]Лист1!D40</f>
        <v>01-05</v>
      </c>
      <c r="E42" s="19" t="str">
        <f>[1]Лист1!E40</f>
        <v>08-12</v>
      </c>
      <c r="F42" s="19" t="str">
        <f>[1]Лист1!F40</f>
        <v>15-19</v>
      </c>
      <c r="G42" s="19" t="str">
        <f>[1]Лист1!G40</f>
        <v>22-26</v>
      </c>
      <c r="H42" s="19" t="str">
        <f>[1]Лист1!H40</f>
        <v>29,30,01-03</v>
      </c>
      <c r="I42" s="19" t="str">
        <f>[1]Лист1!I40</f>
        <v>06-10</v>
      </c>
      <c r="J42" s="19" t="str">
        <f>[1]Лист1!J40</f>
        <v>13-17</v>
      </c>
      <c r="K42" s="19" t="str">
        <f>[1]Лист1!K40</f>
        <v>20-24</v>
      </c>
      <c r="L42" s="19" t="str">
        <f>[1]Лист1!L40</f>
        <v>27-31</v>
      </c>
      <c r="M42" s="19" t="str">
        <f>[1]Лист1!M40</f>
        <v>03-07</v>
      </c>
      <c r="N42" s="19" t="str">
        <f>[1]Лист1!N40</f>
        <v>10-14</v>
      </c>
      <c r="O42" s="19" t="str">
        <f>[1]Лист1!O40</f>
        <v>17-21</v>
      </c>
      <c r="P42" s="19" t="str">
        <f>[1]Лист1!P40</f>
        <v>24-28</v>
      </c>
      <c r="Q42" s="19" t="str">
        <f>[1]Лист1!Q40</f>
        <v>01-05</v>
      </c>
      <c r="R42" s="19" t="str">
        <f>[1]Лист1!R40</f>
        <v>08-12</v>
      </c>
      <c r="S42" s="19" t="str">
        <f>[1]Лист1!S40</f>
        <v>15-19</v>
      </c>
      <c r="T42" s="19" t="str">
        <f>[1]Лист1!T40</f>
        <v>22-26</v>
      </c>
      <c r="U42" s="25"/>
      <c r="V42" s="16" t="str">
        <f>[1]Лист1!V40</f>
        <v>29-31,01-11</v>
      </c>
      <c r="W42" s="16" t="str">
        <f>[1]Лист1!W40</f>
        <v>12-16</v>
      </c>
      <c r="X42" s="16" t="str">
        <f>[1]Лист1!X40</f>
        <v>19-23</v>
      </c>
      <c r="Y42" s="16" t="str">
        <f>[1]Лист1!Y40</f>
        <v>26-30</v>
      </c>
      <c r="Z42" s="16" t="str">
        <f>[1]Лист1!Z40</f>
        <v>02-06</v>
      </c>
      <c r="AA42" s="16" t="str">
        <f>[1]Лист1!AA40</f>
        <v>09-13</v>
      </c>
      <c r="AB42" s="16" t="str">
        <f>[1]Лист1!AB40</f>
        <v>16-20</v>
      </c>
      <c r="AC42" s="16" t="str">
        <f>[1]Лист1!AC40</f>
        <v>23-27</v>
      </c>
      <c r="AD42" s="16" t="str">
        <f>[1]Лист1!AD40</f>
        <v>02-06</v>
      </c>
      <c r="AE42" s="16" t="str">
        <f>[1]Лист1!AE40</f>
        <v>09-13</v>
      </c>
      <c r="AF42" s="16" t="str">
        <f>[1]Лист1!AF40</f>
        <v>16-20</v>
      </c>
      <c r="AG42" s="16" t="str">
        <f>[1]Лист1!AG40</f>
        <v>23-27</v>
      </c>
      <c r="AH42" s="16" t="str">
        <f>[1]Лист1!AH40</f>
        <v>30,31,01-03</v>
      </c>
      <c r="AI42" s="16" t="str">
        <f>[1]Лист1!AI40</f>
        <v>06-10</v>
      </c>
      <c r="AJ42" s="16" t="str">
        <f>[1]Лист1!AJ40</f>
        <v>13-17</v>
      </c>
      <c r="AK42" s="16" t="str">
        <f>[1]Лист1!AK40</f>
        <v>20-24</v>
      </c>
      <c r="AL42" s="16" t="str">
        <f>[1]Лист1!AL40</f>
        <v>27-30,01</v>
      </c>
      <c r="AM42" s="16" t="str">
        <f>[1]Лист1!AM40</f>
        <v>04-08</v>
      </c>
      <c r="AN42" s="16" t="str">
        <f>[1]Лист1!AN40</f>
        <v>11-15</v>
      </c>
      <c r="AO42" s="16" t="str">
        <f>[1]Лист1!AO40</f>
        <v>18-22</v>
      </c>
      <c r="AP42" s="16" t="str">
        <f>[1]Лист1!AP40</f>
        <v>25-29</v>
      </c>
      <c r="AQ42" s="16" t="str">
        <f>[1]Лист1!AQ40</f>
        <v>01-05</v>
      </c>
      <c r="AR42" s="16" t="str">
        <f>[1]Лист1!AR40</f>
        <v>08-12</v>
      </c>
      <c r="AS42" s="16" t="str">
        <f>[1]Лист1!AS40</f>
        <v>15-18</v>
      </c>
      <c r="AT42" s="16" t="str">
        <f>[1]Лист1!AT40</f>
        <v>22-26, 29-30</v>
      </c>
      <c r="AU42" s="25"/>
    </row>
    <row r="43" spans="1:47" s="4" customFormat="1" x14ac:dyDescent="0.25">
      <c r="A43" s="5"/>
      <c r="B43" s="5"/>
      <c r="C43" s="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5"/>
    </row>
    <row r="44" spans="1:47" s="4" customFormat="1" x14ac:dyDescent="0.25">
      <c r="A44" s="5"/>
      <c r="B44" s="5"/>
      <c r="C44" s="5"/>
      <c r="D44" s="3">
        <v>1</v>
      </c>
      <c r="E44" s="3">
        <v>2</v>
      </c>
      <c r="F44" s="3">
        <v>3</v>
      </c>
      <c r="G44" s="3">
        <v>4</v>
      </c>
      <c r="H44" s="3">
        <v>5</v>
      </c>
      <c r="I44" s="3">
        <v>6</v>
      </c>
      <c r="J44" s="3">
        <v>7</v>
      </c>
      <c r="K44" s="3">
        <v>8</v>
      </c>
      <c r="L44" s="3">
        <v>9</v>
      </c>
      <c r="M44" s="3">
        <v>10</v>
      </c>
      <c r="N44" s="3">
        <v>11</v>
      </c>
      <c r="O44" s="3">
        <v>12</v>
      </c>
      <c r="P44" s="3">
        <v>13</v>
      </c>
      <c r="Q44" s="3">
        <v>14</v>
      </c>
      <c r="R44" s="3">
        <v>15</v>
      </c>
      <c r="S44" s="3">
        <v>16</v>
      </c>
      <c r="T44" s="3">
        <v>17</v>
      </c>
      <c r="U44" s="3"/>
      <c r="V44" s="3">
        <v>18.190000000000001</v>
      </c>
      <c r="W44" s="3">
        <v>20</v>
      </c>
      <c r="X44" s="3">
        <v>21</v>
      </c>
      <c r="Y44" s="3">
        <v>22</v>
      </c>
      <c r="Z44" s="3">
        <v>23</v>
      </c>
      <c r="AA44" s="3">
        <v>24</v>
      </c>
      <c r="AB44" s="3">
        <v>25</v>
      </c>
      <c r="AC44" s="3">
        <v>26</v>
      </c>
      <c r="AD44" s="3">
        <v>27</v>
      </c>
      <c r="AE44" s="3">
        <v>28</v>
      </c>
      <c r="AF44" s="3">
        <v>29</v>
      </c>
      <c r="AG44" s="3">
        <v>30</v>
      </c>
      <c r="AH44" s="3">
        <v>31</v>
      </c>
      <c r="AI44" s="3">
        <v>32</v>
      </c>
      <c r="AJ44" s="3">
        <v>33</v>
      </c>
      <c r="AK44" s="3">
        <v>34</v>
      </c>
      <c r="AL44" s="3">
        <v>35</v>
      </c>
      <c r="AM44" s="3">
        <v>36</v>
      </c>
      <c r="AN44" s="3">
        <v>37</v>
      </c>
      <c r="AO44" s="3">
        <v>38</v>
      </c>
      <c r="AP44" s="3">
        <v>39</v>
      </c>
      <c r="AQ44" s="3">
        <v>40</v>
      </c>
      <c r="AR44" s="3">
        <v>41</v>
      </c>
      <c r="AS44" s="3">
        <v>42</v>
      </c>
      <c r="AT44" s="3">
        <v>43</v>
      </c>
      <c r="AU44" s="3"/>
    </row>
    <row r="45" spans="1:47" s="4" customFormat="1" ht="17.25" customHeight="1" x14ac:dyDescent="0.25">
      <c r="A45" s="12" t="s">
        <v>41</v>
      </c>
      <c r="B45" s="13" t="s">
        <v>14</v>
      </c>
      <c r="C45" s="7"/>
      <c r="D45" s="7">
        <v>3</v>
      </c>
      <c r="E45" s="7">
        <v>3</v>
      </c>
      <c r="F45" s="7">
        <v>3</v>
      </c>
      <c r="G45" s="7">
        <v>3</v>
      </c>
      <c r="H45" s="7">
        <v>3</v>
      </c>
      <c r="I45" s="7">
        <v>3</v>
      </c>
      <c r="J45" s="7">
        <v>3</v>
      </c>
      <c r="K45" s="7">
        <v>2</v>
      </c>
      <c r="L45" s="7">
        <v>2</v>
      </c>
      <c r="M45" s="7">
        <v>2</v>
      </c>
      <c r="N45" s="7">
        <v>2</v>
      </c>
      <c r="O45" s="7">
        <v>2</v>
      </c>
      <c r="P45" s="7">
        <v>2</v>
      </c>
      <c r="Q45" s="7">
        <v>2</v>
      </c>
      <c r="R45" s="7">
        <v>2</v>
      </c>
      <c r="S45" s="7">
        <v>2</v>
      </c>
      <c r="T45" s="7">
        <v>1</v>
      </c>
      <c r="U45" s="3">
        <f>C45+D45+E45+F45+G45+H45+I45+J45+K45+L45+M45+N45+O45+P45+Q45+R45+S45+T45</f>
        <v>40</v>
      </c>
      <c r="V45" s="17" t="s">
        <v>21</v>
      </c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3"/>
      <c r="AT45" s="3"/>
      <c r="AU45" s="3">
        <f>U45+W45+X45+Y45+Z45+AA45+AB45+AC45+AD45+AE45+AF45+AG45+AH45+AI45+AJ45+AK45+AL45+AM45+AN45+AO45+AP45+AQ45+AR45+AS45+AT45</f>
        <v>40</v>
      </c>
    </row>
    <row r="46" spans="1:47" s="4" customFormat="1" ht="17.25" customHeight="1" x14ac:dyDescent="0.25">
      <c r="A46" s="12" t="s">
        <v>42</v>
      </c>
      <c r="B46" s="13" t="s">
        <v>16</v>
      </c>
      <c r="C46" s="7"/>
      <c r="D46" s="7">
        <v>4</v>
      </c>
      <c r="E46" s="7">
        <v>4</v>
      </c>
      <c r="F46" s="7">
        <v>4</v>
      </c>
      <c r="G46" s="7">
        <v>6</v>
      </c>
      <c r="H46" s="7">
        <v>4</v>
      </c>
      <c r="I46" s="7">
        <v>4</v>
      </c>
      <c r="J46" s="7">
        <v>4</v>
      </c>
      <c r="K46" s="7">
        <v>4</v>
      </c>
      <c r="L46" s="7">
        <v>4</v>
      </c>
      <c r="M46" s="7">
        <v>4</v>
      </c>
      <c r="N46" s="7">
        <v>4</v>
      </c>
      <c r="O46" s="7">
        <v>2</v>
      </c>
      <c r="P46" s="7">
        <v>4</v>
      </c>
      <c r="Q46" s="7">
        <v>4</v>
      </c>
      <c r="R46" s="7">
        <v>4</v>
      </c>
      <c r="S46" s="7">
        <v>4</v>
      </c>
      <c r="T46" s="7"/>
      <c r="U46" s="3">
        <f t="shared" ref="U46:U69" si="8">C46+D46+E46+F46+G46+H46+I46+J46+K46+L46+M46+N46+O46+P46+Q46+R46+S46+T46</f>
        <v>64</v>
      </c>
      <c r="V46" s="17" t="s">
        <v>21</v>
      </c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3"/>
      <c r="AU46" s="3">
        <f t="shared" ref="AU46:AU68" si="9">U46+W46+X46+Y46+Z46+AA46+AB46+AC46+AD46+AE46+AF46+AG46+AH46+AI46+AJ46+AK46+AL46+AM46+AN46+AO46+AP46+AQ46+AR46+AS46+AT46</f>
        <v>64</v>
      </c>
    </row>
    <row r="47" spans="1:47" s="4" customFormat="1" ht="16.5" customHeight="1" x14ac:dyDescent="0.25">
      <c r="A47" s="12" t="s">
        <v>44</v>
      </c>
      <c r="B47" s="13" t="s">
        <v>35</v>
      </c>
      <c r="C47" s="7"/>
      <c r="D47" s="7">
        <v>6</v>
      </c>
      <c r="E47" s="7">
        <v>4</v>
      </c>
      <c r="F47" s="7">
        <v>5</v>
      </c>
      <c r="G47" s="7">
        <v>5</v>
      </c>
      <c r="H47" s="7">
        <v>5</v>
      </c>
      <c r="I47" s="7">
        <v>5</v>
      </c>
      <c r="J47" s="7">
        <v>5</v>
      </c>
      <c r="K47" s="7">
        <v>3</v>
      </c>
      <c r="L47" s="7">
        <v>5</v>
      </c>
      <c r="M47" s="7">
        <v>5</v>
      </c>
      <c r="N47" s="7">
        <v>4</v>
      </c>
      <c r="O47" s="7">
        <v>4</v>
      </c>
      <c r="P47" s="7">
        <v>6</v>
      </c>
      <c r="Q47" s="7">
        <v>2</v>
      </c>
      <c r="R47" s="7">
        <v>4</v>
      </c>
      <c r="S47" s="7">
        <v>4</v>
      </c>
      <c r="T47" s="7">
        <v>2</v>
      </c>
      <c r="U47" s="3">
        <f t="shared" si="8"/>
        <v>74</v>
      </c>
      <c r="V47" s="17" t="s">
        <v>21</v>
      </c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>
        <f t="shared" si="9"/>
        <v>74</v>
      </c>
    </row>
    <row r="48" spans="1:47" s="4" customFormat="1" ht="16.5" customHeight="1" x14ac:dyDescent="0.25">
      <c r="A48" s="12" t="s">
        <v>46</v>
      </c>
      <c r="B48" s="13" t="s">
        <v>29</v>
      </c>
      <c r="C48" s="7"/>
      <c r="D48" s="7">
        <v>8</v>
      </c>
      <c r="E48" s="7">
        <v>8</v>
      </c>
      <c r="F48" s="7">
        <v>6</v>
      </c>
      <c r="G48" s="7">
        <v>7</v>
      </c>
      <c r="H48" s="7">
        <v>7</v>
      </c>
      <c r="I48" s="7">
        <v>5</v>
      </c>
      <c r="J48" s="7">
        <v>6</v>
      </c>
      <c r="K48" s="7">
        <v>5</v>
      </c>
      <c r="L48" s="7">
        <v>6</v>
      </c>
      <c r="M48" s="7">
        <v>6</v>
      </c>
      <c r="N48" s="7">
        <v>8</v>
      </c>
      <c r="O48" s="7">
        <v>4</v>
      </c>
      <c r="P48" s="7">
        <v>6</v>
      </c>
      <c r="Q48" s="7">
        <v>5</v>
      </c>
      <c r="R48" s="7">
        <v>7</v>
      </c>
      <c r="S48" s="7">
        <v>6</v>
      </c>
      <c r="T48" s="7"/>
      <c r="U48" s="3">
        <f t="shared" si="8"/>
        <v>100</v>
      </c>
      <c r="V48" s="17" t="s">
        <v>21</v>
      </c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3"/>
      <c r="AL48" s="3"/>
      <c r="AM48" s="3"/>
      <c r="AN48" s="3"/>
      <c r="AO48" s="7"/>
      <c r="AP48" s="7"/>
      <c r="AQ48" s="7"/>
      <c r="AR48" s="7"/>
      <c r="AS48" s="7"/>
      <c r="AT48" s="3"/>
      <c r="AU48" s="3">
        <f t="shared" si="9"/>
        <v>100</v>
      </c>
    </row>
    <row r="49" spans="1:47" s="4" customFormat="1" x14ac:dyDescent="0.25">
      <c r="A49" s="12" t="s">
        <v>50</v>
      </c>
      <c r="B49" s="13" t="s">
        <v>36</v>
      </c>
      <c r="C49" s="7"/>
      <c r="D49" s="7">
        <v>4</v>
      </c>
      <c r="E49" s="7">
        <v>4</v>
      </c>
      <c r="F49" s="7">
        <v>4</v>
      </c>
      <c r="G49" s="7">
        <v>4</v>
      </c>
      <c r="H49" s="7">
        <v>4</v>
      </c>
      <c r="I49" s="7">
        <v>2</v>
      </c>
      <c r="J49" s="7">
        <v>2</v>
      </c>
      <c r="K49" s="7">
        <v>2</v>
      </c>
      <c r="L49" s="7">
        <v>2</v>
      </c>
      <c r="M49" s="7">
        <v>2</v>
      </c>
      <c r="N49" s="7">
        <v>2</v>
      </c>
      <c r="O49" s="7">
        <v>2</v>
      </c>
      <c r="P49" s="7">
        <v>2</v>
      </c>
      <c r="Q49" s="7">
        <v>2</v>
      </c>
      <c r="R49" s="7">
        <v>2</v>
      </c>
      <c r="S49" s="7">
        <v>2</v>
      </c>
      <c r="T49" s="7"/>
      <c r="U49" s="3">
        <f t="shared" si="8"/>
        <v>42</v>
      </c>
      <c r="V49" s="17" t="s">
        <v>21</v>
      </c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3"/>
      <c r="AT49" s="3"/>
      <c r="AU49" s="3">
        <f t="shared" si="9"/>
        <v>42</v>
      </c>
    </row>
    <row r="50" spans="1:47" s="4" customFormat="1" ht="24" customHeight="1" x14ac:dyDescent="0.25">
      <c r="A50" s="12" t="s">
        <v>53</v>
      </c>
      <c r="B50" s="13" t="s">
        <v>33</v>
      </c>
      <c r="C50" s="7"/>
      <c r="D50" s="7">
        <v>1</v>
      </c>
      <c r="E50" s="7">
        <v>1</v>
      </c>
      <c r="F50" s="7">
        <v>2</v>
      </c>
      <c r="G50" s="7">
        <v>1</v>
      </c>
      <c r="H50" s="7">
        <v>1</v>
      </c>
      <c r="I50" s="7">
        <v>1</v>
      </c>
      <c r="J50" s="7">
        <v>1</v>
      </c>
      <c r="K50" s="7">
        <v>1</v>
      </c>
      <c r="L50" s="7">
        <v>1</v>
      </c>
      <c r="M50" s="7">
        <v>1</v>
      </c>
      <c r="N50" s="7">
        <v>1</v>
      </c>
      <c r="O50" s="7">
        <v>1</v>
      </c>
      <c r="P50" s="7">
        <v>1</v>
      </c>
      <c r="Q50" s="7">
        <v>1</v>
      </c>
      <c r="R50" s="7">
        <v>2</v>
      </c>
      <c r="S50" s="7">
        <v>1</v>
      </c>
      <c r="T50" s="7"/>
      <c r="U50" s="3">
        <f t="shared" si="8"/>
        <v>18</v>
      </c>
      <c r="V50" s="17" t="s">
        <v>21</v>
      </c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3"/>
      <c r="AU50" s="3">
        <f t="shared" si="9"/>
        <v>18</v>
      </c>
    </row>
    <row r="51" spans="1:47" s="4" customFormat="1" ht="17.25" customHeight="1" x14ac:dyDescent="0.25">
      <c r="A51" s="12" t="s">
        <v>64</v>
      </c>
      <c r="B51" s="13" t="s">
        <v>65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3">
        <f t="shared" si="8"/>
        <v>0</v>
      </c>
      <c r="V51" s="17" t="s">
        <v>21</v>
      </c>
      <c r="W51" s="7">
        <v>2</v>
      </c>
      <c r="X51" s="7">
        <v>2</v>
      </c>
      <c r="Y51" s="7">
        <v>3</v>
      </c>
      <c r="Z51" s="7">
        <v>3</v>
      </c>
      <c r="AA51" s="7">
        <v>2</v>
      </c>
      <c r="AB51" s="7">
        <v>2</v>
      </c>
      <c r="AC51" s="7">
        <v>3</v>
      </c>
      <c r="AD51" s="7">
        <v>2</v>
      </c>
      <c r="AE51" s="7">
        <v>3</v>
      </c>
      <c r="AF51" s="7">
        <v>3</v>
      </c>
      <c r="AG51" s="7">
        <v>3</v>
      </c>
      <c r="AH51" s="7">
        <v>3</v>
      </c>
      <c r="AI51" s="7">
        <v>3</v>
      </c>
      <c r="AJ51" s="7">
        <v>3</v>
      </c>
      <c r="AK51" s="7">
        <v>2</v>
      </c>
      <c r="AL51" s="7">
        <v>3</v>
      </c>
      <c r="AM51" s="7">
        <v>4</v>
      </c>
      <c r="AN51" s="7">
        <v>4</v>
      </c>
      <c r="AO51" s="7">
        <v>4</v>
      </c>
      <c r="AP51" s="7">
        <v>3</v>
      </c>
      <c r="AQ51" s="7">
        <v>3</v>
      </c>
      <c r="AR51" s="7"/>
      <c r="AS51" s="7"/>
      <c r="AT51" s="3"/>
      <c r="AU51" s="3">
        <f t="shared" si="9"/>
        <v>60</v>
      </c>
    </row>
    <row r="52" spans="1:47" s="4" customFormat="1" ht="45.75" customHeight="1" x14ac:dyDescent="0.25">
      <c r="A52" s="12" t="s">
        <v>66</v>
      </c>
      <c r="B52" s="13" t="s">
        <v>67</v>
      </c>
      <c r="C52" s="7"/>
      <c r="D52" s="7"/>
      <c r="E52" s="7">
        <v>2</v>
      </c>
      <c r="F52" s="7">
        <v>2</v>
      </c>
      <c r="G52" s="7">
        <v>2</v>
      </c>
      <c r="H52" s="7">
        <v>2</v>
      </c>
      <c r="I52" s="7">
        <v>2</v>
      </c>
      <c r="J52" s="7">
        <v>2</v>
      </c>
      <c r="K52" s="7">
        <v>2</v>
      </c>
      <c r="L52" s="7">
        <v>2</v>
      </c>
      <c r="M52" s="7">
        <v>2</v>
      </c>
      <c r="N52" s="7">
        <v>2</v>
      </c>
      <c r="O52" s="7">
        <v>2</v>
      </c>
      <c r="P52" s="7">
        <v>2</v>
      </c>
      <c r="Q52" s="7">
        <v>2</v>
      </c>
      <c r="R52" s="7">
        <v>2</v>
      </c>
      <c r="S52" s="7">
        <v>2</v>
      </c>
      <c r="T52" s="7"/>
      <c r="U52" s="3">
        <f t="shared" si="8"/>
        <v>30</v>
      </c>
      <c r="V52" s="17" t="s">
        <v>21</v>
      </c>
      <c r="W52" s="7">
        <v>2</v>
      </c>
      <c r="X52" s="7">
        <v>2</v>
      </c>
      <c r="Y52" s="7">
        <v>2</v>
      </c>
      <c r="Z52" s="7">
        <v>2</v>
      </c>
      <c r="AA52" s="7">
        <v>2</v>
      </c>
      <c r="AB52" s="7">
        <v>2</v>
      </c>
      <c r="AC52" s="7">
        <v>2</v>
      </c>
      <c r="AD52" s="7">
        <v>2</v>
      </c>
      <c r="AE52" s="7">
        <v>2</v>
      </c>
      <c r="AF52" s="7">
        <v>2</v>
      </c>
      <c r="AG52" s="7">
        <v>2</v>
      </c>
      <c r="AH52" s="7">
        <v>2</v>
      </c>
      <c r="AI52" s="7">
        <v>2</v>
      </c>
      <c r="AJ52" s="7">
        <v>2</v>
      </c>
      <c r="AK52" s="7">
        <v>2</v>
      </c>
      <c r="AL52" s="7">
        <v>1</v>
      </c>
      <c r="AM52" s="7"/>
      <c r="AN52" s="7"/>
      <c r="AO52" s="7"/>
      <c r="AP52" s="7"/>
      <c r="AQ52" s="7"/>
      <c r="AR52" s="7"/>
      <c r="AS52" s="7"/>
      <c r="AT52" s="3"/>
      <c r="AU52" s="3">
        <f t="shared" si="9"/>
        <v>61</v>
      </c>
    </row>
    <row r="53" spans="1:47" s="4" customFormat="1" ht="33.75" customHeight="1" x14ac:dyDescent="0.25">
      <c r="A53" s="12" t="s">
        <v>68</v>
      </c>
      <c r="B53" s="13" t="s">
        <v>69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3">
        <f t="shared" si="8"/>
        <v>0</v>
      </c>
      <c r="V53" s="17" t="s">
        <v>21</v>
      </c>
      <c r="W53" s="7">
        <v>3</v>
      </c>
      <c r="X53" s="7">
        <v>4</v>
      </c>
      <c r="Y53" s="7">
        <v>4</v>
      </c>
      <c r="Z53" s="7">
        <v>4</v>
      </c>
      <c r="AA53" s="7">
        <v>2</v>
      </c>
      <c r="AB53" s="7">
        <v>2</v>
      </c>
      <c r="AC53" s="7">
        <v>2</v>
      </c>
      <c r="AD53" s="7">
        <v>2</v>
      </c>
      <c r="AE53" s="7">
        <v>3</v>
      </c>
      <c r="AF53" s="7">
        <v>3</v>
      </c>
      <c r="AG53" s="7">
        <v>3</v>
      </c>
      <c r="AH53" s="7">
        <v>3</v>
      </c>
      <c r="AI53" s="7">
        <v>3</v>
      </c>
      <c r="AJ53" s="7">
        <v>3</v>
      </c>
      <c r="AK53" s="7">
        <v>2</v>
      </c>
      <c r="AL53" s="7">
        <v>5</v>
      </c>
      <c r="AM53" s="7">
        <v>4</v>
      </c>
      <c r="AN53" s="7">
        <v>3</v>
      </c>
      <c r="AO53" s="7">
        <v>5</v>
      </c>
      <c r="AP53" s="7">
        <v>4</v>
      </c>
      <c r="AQ53" s="7">
        <v>4</v>
      </c>
      <c r="AR53" s="7"/>
      <c r="AS53" s="7"/>
      <c r="AT53" s="3"/>
      <c r="AU53" s="3">
        <f t="shared" si="9"/>
        <v>68</v>
      </c>
    </row>
    <row r="54" spans="1:47" s="4" customFormat="1" ht="26.25" customHeight="1" x14ac:dyDescent="0.25">
      <c r="A54" s="12" t="s">
        <v>70</v>
      </c>
      <c r="B54" s="13" t="s">
        <v>18</v>
      </c>
      <c r="C54" s="7"/>
      <c r="D54" s="7">
        <v>2</v>
      </c>
      <c r="E54" s="7">
        <v>2</v>
      </c>
      <c r="F54" s="7">
        <v>2</v>
      </c>
      <c r="G54" s="7">
        <v>2</v>
      </c>
      <c r="H54" s="7">
        <v>2</v>
      </c>
      <c r="I54" s="7">
        <v>2</v>
      </c>
      <c r="J54" s="7">
        <v>1</v>
      </c>
      <c r="K54" s="7">
        <v>1</v>
      </c>
      <c r="L54" s="7">
        <v>1</v>
      </c>
      <c r="M54" s="7">
        <v>1</v>
      </c>
      <c r="N54" s="7">
        <v>1</v>
      </c>
      <c r="O54" s="7">
        <v>1</v>
      </c>
      <c r="P54" s="7">
        <v>1</v>
      </c>
      <c r="Q54" s="7">
        <v>1</v>
      </c>
      <c r="R54" s="7">
        <v>1</v>
      </c>
      <c r="S54" s="7">
        <v>1</v>
      </c>
      <c r="T54" s="7"/>
      <c r="U54" s="3">
        <f t="shared" si="8"/>
        <v>22</v>
      </c>
      <c r="V54" s="20" t="s">
        <v>21</v>
      </c>
      <c r="W54" s="7">
        <v>1</v>
      </c>
      <c r="X54" s="7">
        <v>2</v>
      </c>
      <c r="Y54" s="7">
        <v>1</v>
      </c>
      <c r="Z54" s="7">
        <v>1</v>
      </c>
      <c r="AA54" s="7">
        <v>1</v>
      </c>
      <c r="AB54" s="7">
        <v>1</v>
      </c>
      <c r="AC54" s="7">
        <v>1</v>
      </c>
      <c r="AD54" s="7">
        <v>1</v>
      </c>
      <c r="AE54" s="7">
        <v>1</v>
      </c>
      <c r="AF54" s="7">
        <v>1</v>
      </c>
      <c r="AG54" s="7">
        <v>1</v>
      </c>
      <c r="AH54" s="7">
        <v>1</v>
      </c>
      <c r="AI54" s="7">
        <v>1</v>
      </c>
      <c r="AJ54" s="7">
        <v>1</v>
      </c>
      <c r="AK54" s="7">
        <v>1</v>
      </c>
      <c r="AL54" s="7">
        <v>2</v>
      </c>
      <c r="AM54" s="7">
        <v>1</v>
      </c>
      <c r="AN54" s="7">
        <v>2</v>
      </c>
      <c r="AO54" s="7">
        <v>2</v>
      </c>
      <c r="AP54" s="7">
        <v>1</v>
      </c>
      <c r="AQ54" s="7">
        <v>2</v>
      </c>
      <c r="AR54" s="7"/>
      <c r="AS54" s="7"/>
      <c r="AT54" s="3"/>
      <c r="AU54" s="3">
        <f t="shared" si="9"/>
        <v>48</v>
      </c>
    </row>
    <row r="55" spans="1:47" s="4" customFormat="1" ht="31.5" customHeight="1" x14ac:dyDescent="0.25">
      <c r="A55" s="12" t="s">
        <v>71</v>
      </c>
      <c r="B55" s="13" t="s">
        <v>72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3">
        <f t="shared" si="8"/>
        <v>0</v>
      </c>
      <c r="V55" s="17" t="s">
        <v>21</v>
      </c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>
        <v>4</v>
      </c>
      <c r="AJ55" s="7">
        <v>3</v>
      </c>
      <c r="AK55" s="7">
        <v>3</v>
      </c>
      <c r="AL55" s="7">
        <v>5</v>
      </c>
      <c r="AM55" s="7">
        <v>5</v>
      </c>
      <c r="AN55" s="7">
        <v>4</v>
      </c>
      <c r="AO55" s="7">
        <v>4</v>
      </c>
      <c r="AP55" s="7">
        <v>4</v>
      </c>
      <c r="AQ55" s="7">
        <v>4</v>
      </c>
      <c r="AR55" s="7"/>
      <c r="AS55" s="7"/>
      <c r="AT55" s="3"/>
      <c r="AU55" s="3">
        <f t="shared" si="9"/>
        <v>36</v>
      </c>
    </row>
    <row r="56" spans="1:47" s="4" customFormat="1" ht="35.25" customHeight="1" x14ac:dyDescent="0.25">
      <c r="A56" s="12" t="s">
        <v>73</v>
      </c>
      <c r="B56" s="13" t="s">
        <v>74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3">
        <f t="shared" si="8"/>
        <v>0</v>
      </c>
      <c r="V56" s="17" t="s">
        <v>21</v>
      </c>
      <c r="W56" s="7">
        <v>3</v>
      </c>
      <c r="X56" s="7">
        <v>2</v>
      </c>
      <c r="Y56" s="7">
        <v>2</v>
      </c>
      <c r="Z56" s="7">
        <v>2</v>
      </c>
      <c r="AA56" s="7">
        <v>3</v>
      </c>
      <c r="AB56" s="7">
        <v>3</v>
      </c>
      <c r="AC56" s="7">
        <v>3</v>
      </c>
      <c r="AD56" s="7">
        <v>3</v>
      </c>
      <c r="AE56" s="7">
        <v>2</v>
      </c>
      <c r="AF56" s="7">
        <v>2</v>
      </c>
      <c r="AG56" s="7">
        <v>3</v>
      </c>
      <c r="AH56" s="7">
        <v>5</v>
      </c>
      <c r="AI56" s="7">
        <v>3</v>
      </c>
      <c r="AJ56" s="7">
        <v>2</v>
      </c>
      <c r="AK56" s="7">
        <v>2</v>
      </c>
      <c r="AL56" s="7">
        <v>2</v>
      </c>
      <c r="AM56" s="7"/>
      <c r="AN56" s="7"/>
      <c r="AO56" s="7"/>
      <c r="AP56" s="7"/>
      <c r="AQ56" s="7"/>
      <c r="AR56" s="7"/>
      <c r="AS56" s="7"/>
      <c r="AT56" s="3"/>
      <c r="AU56" s="3">
        <f t="shared" si="9"/>
        <v>42</v>
      </c>
    </row>
    <row r="57" spans="1:47" s="4" customFormat="1" ht="45" customHeight="1" x14ac:dyDescent="0.25">
      <c r="A57" s="12" t="s">
        <v>75</v>
      </c>
      <c r="B57" s="13" t="s">
        <v>76</v>
      </c>
      <c r="C57" s="7"/>
      <c r="D57" s="7">
        <v>4</v>
      </c>
      <c r="E57" s="7">
        <v>4</v>
      </c>
      <c r="F57" s="7">
        <v>4</v>
      </c>
      <c r="G57" s="7">
        <v>4</v>
      </c>
      <c r="H57" s="7">
        <v>6</v>
      </c>
      <c r="I57" s="7">
        <v>4</v>
      </c>
      <c r="J57" s="7">
        <v>4</v>
      </c>
      <c r="K57" s="7">
        <v>3</v>
      </c>
      <c r="L57" s="7">
        <v>5</v>
      </c>
      <c r="M57" s="7">
        <v>5</v>
      </c>
      <c r="N57" s="7">
        <v>4</v>
      </c>
      <c r="O57" s="7">
        <v>4</v>
      </c>
      <c r="P57" s="7">
        <v>4</v>
      </c>
      <c r="Q57" s="7">
        <v>3</v>
      </c>
      <c r="R57" s="7">
        <v>3</v>
      </c>
      <c r="S57" s="7">
        <v>3</v>
      </c>
      <c r="T57" s="7"/>
      <c r="U57" s="3">
        <f t="shared" si="8"/>
        <v>64</v>
      </c>
      <c r="V57" s="17" t="s">
        <v>21</v>
      </c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3"/>
      <c r="AU57" s="3">
        <f t="shared" si="9"/>
        <v>64</v>
      </c>
    </row>
    <row r="58" spans="1:47" s="4" customFormat="1" ht="57" customHeight="1" x14ac:dyDescent="0.25">
      <c r="A58" s="12" t="s">
        <v>77</v>
      </c>
      <c r="B58" s="13" t="s">
        <v>78</v>
      </c>
      <c r="C58" s="7"/>
      <c r="D58" s="7"/>
      <c r="E58" s="7"/>
      <c r="F58" s="7"/>
      <c r="G58" s="7"/>
      <c r="H58" s="7"/>
      <c r="I58" s="7"/>
      <c r="J58" s="7">
        <v>2</v>
      </c>
      <c r="K58" s="7">
        <v>2</v>
      </c>
      <c r="L58" s="7">
        <v>2</v>
      </c>
      <c r="M58" s="7">
        <v>2</v>
      </c>
      <c r="N58" s="7">
        <v>2</v>
      </c>
      <c r="O58" s="7">
        <v>2</v>
      </c>
      <c r="P58" s="7">
        <v>2</v>
      </c>
      <c r="Q58" s="7">
        <v>2</v>
      </c>
      <c r="R58" s="7">
        <v>3</v>
      </c>
      <c r="S58" s="7">
        <v>2</v>
      </c>
      <c r="T58" s="7"/>
      <c r="U58" s="3">
        <f>C58+D58+E58+F58+G58+H58+I58+J58+K58+L58+M58+N58+O58+P58+Q58+R58+S58+T58</f>
        <v>21</v>
      </c>
      <c r="V58" s="17" t="s">
        <v>21</v>
      </c>
      <c r="W58" s="7">
        <v>3</v>
      </c>
      <c r="X58" s="7">
        <v>3</v>
      </c>
      <c r="Y58" s="7">
        <v>3</v>
      </c>
      <c r="Z58" s="7">
        <v>3</v>
      </c>
      <c r="AA58" s="7">
        <v>3</v>
      </c>
      <c r="AB58" s="7">
        <v>3</v>
      </c>
      <c r="AC58" s="7">
        <v>3</v>
      </c>
      <c r="AD58" s="7">
        <v>3</v>
      </c>
      <c r="AE58" s="7">
        <v>3</v>
      </c>
      <c r="AF58" s="7">
        <v>3</v>
      </c>
      <c r="AG58" s="7">
        <v>3</v>
      </c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3"/>
      <c r="AU58" s="3">
        <f t="shared" si="9"/>
        <v>54</v>
      </c>
    </row>
    <row r="59" spans="1:47" s="4" customFormat="1" ht="26.25" customHeight="1" x14ac:dyDescent="0.25">
      <c r="A59" s="12" t="s">
        <v>54</v>
      </c>
      <c r="B59" s="13" t="s">
        <v>55</v>
      </c>
      <c r="C59" s="7"/>
      <c r="D59" s="7"/>
      <c r="E59" s="7"/>
      <c r="F59" s="7"/>
      <c r="G59" s="7"/>
      <c r="H59" s="7"/>
      <c r="I59" s="7"/>
      <c r="J59" s="7">
        <v>4</v>
      </c>
      <c r="K59" s="7">
        <v>3</v>
      </c>
      <c r="L59" s="7">
        <v>4</v>
      </c>
      <c r="M59" s="7">
        <v>4</v>
      </c>
      <c r="N59" s="7">
        <v>4</v>
      </c>
      <c r="O59" s="7">
        <v>4</v>
      </c>
      <c r="P59" s="7">
        <v>4</v>
      </c>
      <c r="Q59" s="7">
        <v>4</v>
      </c>
      <c r="R59" s="7">
        <v>4</v>
      </c>
      <c r="S59" s="7">
        <v>3</v>
      </c>
      <c r="T59" s="7">
        <v>1</v>
      </c>
      <c r="U59" s="3">
        <f t="shared" si="8"/>
        <v>39</v>
      </c>
      <c r="V59" s="17" t="s">
        <v>21</v>
      </c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3"/>
      <c r="AU59" s="3">
        <f t="shared" si="9"/>
        <v>39</v>
      </c>
    </row>
    <row r="60" spans="1:47" s="4" customFormat="1" ht="34.5" customHeight="1" x14ac:dyDescent="0.25">
      <c r="A60" s="12" t="s">
        <v>79</v>
      </c>
      <c r="B60" s="13" t="s">
        <v>80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3">
        <f t="shared" si="8"/>
        <v>0</v>
      </c>
      <c r="V60" s="17" t="s">
        <v>21</v>
      </c>
      <c r="W60" s="7">
        <v>4</v>
      </c>
      <c r="X60" s="7">
        <v>4</v>
      </c>
      <c r="Y60" s="7">
        <v>4</v>
      </c>
      <c r="Z60" s="7">
        <v>4</v>
      </c>
      <c r="AA60" s="7">
        <v>4</v>
      </c>
      <c r="AB60" s="7">
        <v>4</v>
      </c>
      <c r="AC60" s="7">
        <v>4</v>
      </c>
      <c r="AD60" s="7">
        <v>4</v>
      </c>
      <c r="AE60" s="7">
        <v>4</v>
      </c>
      <c r="AF60" s="7">
        <v>4</v>
      </c>
      <c r="AG60" s="7">
        <v>4</v>
      </c>
      <c r="AH60" s="7">
        <v>4</v>
      </c>
      <c r="AI60" s="7">
        <v>2</v>
      </c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3"/>
      <c r="AU60" s="3">
        <f>W60+X60+Y60+Z60+AA60+AB60+AC60+AD60+AE60+AF60+AG60+AH60+AI60+AJ60+AK60+AL60+AM60+AN60+AO60+AP60+AQ60+AR60+AS60+AT60+U60</f>
        <v>50</v>
      </c>
    </row>
    <row r="61" spans="1:47" s="4" customFormat="1" ht="39" customHeight="1" x14ac:dyDescent="0.25">
      <c r="A61" s="6" t="s">
        <v>81</v>
      </c>
      <c r="B61" s="7" t="s">
        <v>82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3">
        <f t="shared" si="8"/>
        <v>0</v>
      </c>
      <c r="V61" s="20" t="s">
        <v>21</v>
      </c>
      <c r="W61" s="7">
        <v>4</v>
      </c>
      <c r="X61" s="7">
        <v>4</v>
      </c>
      <c r="Y61" s="7">
        <v>4</v>
      </c>
      <c r="Z61" s="7">
        <v>4</v>
      </c>
      <c r="AA61" s="7">
        <v>4</v>
      </c>
      <c r="AB61" s="7">
        <v>4</v>
      </c>
      <c r="AC61" s="7">
        <v>4</v>
      </c>
      <c r="AD61" s="7">
        <v>4</v>
      </c>
      <c r="AE61" s="7">
        <v>4</v>
      </c>
      <c r="AF61" s="7">
        <v>4</v>
      </c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3"/>
      <c r="AU61" s="3">
        <f>W61+X61+Y61+Z61+AA61+AB61+AC61+AD61+AE61+AF61+AG61+AH61+AI61+AJ61+AK61+AL61+AM61+AN61+AO61+AP61+AQ61+AR61+AS61+AT61+U61</f>
        <v>40</v>
      </c>
    </row>
    <row r="62" spans="1:47" s="4" customFormat="1" ht="64.5" customHeight="1" x14ac:dyDescent="0.25">
      <c r="A62" s="6" t="s">
        <v>83</v>
      </c>
      <c r="B62" s="7" t="s">
        <v>84</v>
      </c>
      <c r="C62" s="7"/>
      <c r="D62" s="7">
        <v>4</v>
      </c>
      <c r="E62" s="7">
        <v>4</v>
      </c>
      <c r="F62" s="7">
        <v>4</v>
      </c>
      <c r="G62" s="7">
        <v>2</v>
      </c>
      <c r="H62" s="7">
        <v>2</v>
      </c>
      <c r="I62" s="7">
        <v>2</v>
      </c>
      <c r="J62" s="7">
        <v>2</v>
      </c>
      <c r="K62" s="7">
        <v>2</v>
      </c>
      <c r="L62" s="7">
        <v>2</v>
      </c>
      <c r="M62" s="7">
        <v>2</v>
      </c>
      <c r="N62" s="7">
        <v>2</v>
      </c>
      <c r="O62" s="7">
        <v>2</v>
      </c>
      <c r="P62" s="7">
        <v>2</v>
      </c>
      <c r="Q62" s="7">
        <v>2</v>
      </c>
      <c r="R62" s="7">
        <v>2</v>
      </c>
      <c r="S62" s="7"/>
      <c r="T62" s="7"/>
      <c r="U62" s="3">
        <f t="shared" si="8"/>
        <v>36</v>
      </c>
      <c r="V62" s="20" t="s">
        <v>21</v>
      </c>
      <c r="W62" s="7">
        <v>2</v>
      </c>
      <c r="X62" s="7">
        <v>2</v>
      </c>
      <c r="Y62" s="7">
        <v>2</v>
      </c>
      <c r="Z62" s="7">
        <v>2</v>
      </c>
      <c r="AA62" s="7">
        <v>2</v>
      </c>
      <c r="AB62" s="7">
        <v>2</v>
      </c>
      <c r="AC62" s="7">
        <v>2</v>
      </c>
      <c r="AD62" s="7">
        <v>2</v>
      </c>
      <c r="AE62" s="7">
        <v>2</v>
      </c>
      <c r="AF62" s="7">
        <v>2</v>
      </c>
      <c r="AG62" s="7">
        <v>2</v>
      </c>
      <c r="AH62" s="7">
        <v>2</v>
      </c>
      <c r="AI62" s="7">
        <v>2</v>
      </c>
      <c r="AJ62" s="7">
        <v>2</v>
      </c>
      <c r="AK62" s="7">
        <v>2</v>
      </c>
      <c r="AL62" s="7"/>
      <c r="AM62" s="7"/>
      <c r="AN62" s="7"/>
      <c r="AO62" s="7"/>
      <c r="AP62" s="7"/>
      <c r="AQ62" s="7"/>
      <c r="AR62" s="7"/>
      <c r="AS62" s="7"/>
      <c r="AT62" s="3"/>
      <c r="AU62" s="3">
        <f t="shared" ref="AU62:AU63" si="10">W62+X62+Y62+Z62+AA62+AB62+AC62+AD62+AE62+AF62+AG62+AH62+AI62+AJ62+AK62+AL62+AM62+AN62+AO62+AP62+AQ62+AR62+AS62+AT62+U62</f>
        <v>66</v>
      </c>
    </row>
    <row r="63" spans="1:47" s="4" customFormat="1" ht="39" customHeight="1" x14ac:dyDescent="0.25">
      <c r="A63" s="6" t="s">
        <v>85</v>
      </c>
      <c r="B63" s="7" t="s">
        <v>86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3">
        <f t="shared" si="8"/>
        <v>0</v>
      </c>
      <c r="V63" s="20" t="s">
        <v>21</v>
      </c>
      <c r="W63" s="7"/>
      <c r="X63" s="7"/>
      <c r="Y63" s="7"/>
      <c r="Z63" s="7"/>
      <c r="AA63" s="7">
        <v>2</v>
      </c>
      <c r="AB63" s="7">
        <v>2</v>
      </c>
      <c r="AC63" s="7">
        <v>2</v>
      </c>
      <c r="AD63" s="7">
        <v>2</v>
      </c>
      <c r="AE63" s="7">
        <v>2</v>
      </c>
      <c r="AF63" s="7">
        <v>2</v>
      </c>
      <c r="AG63" s="7">
        <v>2</v>
      </c>
      <c r="AH63" s="7">
        <v>2</v>
      </c>
      <c r="AI63" s="7">
        <v>2</v>
      </c>
      <c r="AJ63" s="7">
        <v>2</v>
      </c>
      <c r="AK63" s="7">
        <v>2</v>
      </c>
      <c r="AL63" s="7">
        <v>2</v>
      </c>
      <c r="AM63" s="7">
        <v>2</v>
      </c>
      <c r="AN63" s="7">
        <v>2</v>
      </c>
      <c r="AO63" s="7">
        <v>2</v>
      </c>
      <c r="AP63" s="7">
        <v>3</v>
      </c>
      <c r="AQ63" s="7">
        <v>3</v>
      </c>
      <c r="AR63" s="7"/>
      <c r="AS63" s="7"/>
      <c r="AT63" s="3"/>
      <c r="AU63" s="3">
        <f t="shared" si="10"/>
        <v>36</v>
      </c>
    </row>
    <row r="64" spans="1:47" s="4" customFormat="1" ht="50.25" customHeight="1" x14ac:dyDescent="0.25">
      <c r="A64" s="6" t="s">
        <v>87</v>
      </c>
      <c r="B64" s="7" t="s">
        <v>88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3">
        <f t="shared" si="8"/>
        <v>0</v>
      </c>
      <c r="V64" s="20" t="s">
        <v>21</v>
      </c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>
        <v>2</v>
      </c>
      <c r="AH64" s="7">
        <v>3</v>
      </c>
      <c r="AI64" s="7">
        <v>3</v>
      </c>
      <c r="AJ64" s="7">
        <v>2</v>
      </c>
      <c r="AK64" s="7">
        <v>3</v>
      </c>
      <c r="AL64" s="7">
        <v>3</v>
      </c>
      <c r="AM64" s="7">
        <v>3</v>
      </c>
      <c r="AN64" s="7">
        <v>4</v>
      </c>
      <c r="AO64" s="7">
        <v>6</v>
      </c>
      <c r="AP64" s="7">
        <v>3</v>
      </c>
      <c r="AQ64" s="7">
        <v>2</v>
      </c>
      <c r="AR64" s="7"/>
      <c r="AS64" s="7"/>
      <c r="AT64" s="3"/>
      <c r="AU64" s="3">
        <f t="shared" si="9"/>
        <v>34</v>
      </c>
    </row>
    <row r="65" spans="1:47" s="4" customFormat="1" ht="78" customHeight="1" x14ac:dyDescent="0.25">
      <c r="A65" s="6" t="s">
        <v>89</v>
      </c>
      <c r="B65" s="7" t="s">
        <v>90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3">
        <f t="shared" si="8"/>
        <v>0</v>
      </c>
      <c r="V65" s="20" t="s">
        <v>21</v>
      </c>
      <c r="W65" s="7">
        <v>4</v>
      </c>
      <c r="X65" s="7">
        <v>3</v>
      </c>
      <c r="Y65" s="7">
        <v>3</v>
      </c>
      <c r="Z65" s="7">
        <v>3</v>
      </c>
      <c r="AA65" s="7">
        <v>3</v>
      </c>
      <c r="AB65" s="7">
        <v>3</v>
      </c>
      <c r="AC65" s="7">
        <v>2</v>
      </c>
      <c r="AD65" s="7">
        <v>3</v>
      </c>
      <c r="AE65" s="7">
        <v>2</v>
      </c>
      <c r="AF65" s="7">
        <v>2</v>
      </c>
      <c r="AG65" s="7">
        <v>3</v>
      </c>
      <c r="AH65" s="7">
        <v>3</v>
      </c>
      <c r="AI65" s="7">
        <v>3</v>
      </c>
      <c r="AJ65" s="7">
        <v>2</v>
      </c>
      <c r="AK65" s="7">
        <v>3</v>
      </c>
      <c r="AL65" s="7">
        <v>5</v>
      </c>
      <c r="AM65" s="7">
        <v>3</v>
      </c>
      <c r="AN65" s="7">
        <v>3</v>
      </c>
      <c r="AO65" s="7">
        <v>5</v>
      </c>
      <c r="AP65" s="7">
        <v>4</v>
      </c>
      <c r="AQ65" s="7">
        <v>4</v>
      </c>
      <c r="AR65" s="7"/>
      <c r="AS65" s="7"/>
      <c r="AT65" s="3"/>
      <c r="AU65" s="3">
        <f t="shared" si="9"/>
        <v>66</v>
      </c>
    </row>
    <row r="66" spans="1:47" s="4" customFormat="1" ht="129" customHeight="1" x14ac:dyDescent="0.25">
      <c r="A66" s="6" t="s">
        <v>91</v>
      </c>
      <c r="B66" s="7" t="s">
        <v>92</v>
      </c>
      <c r="C66" s="7"/>
      <c r="D66" s="7"/>
      <c r="E66" s="7"/>
      <c r="F66" s="7"/>
      <c r="G66" s="7"/>
      <c r="H66" s="7"/>
      <c r="I66" s="7">
        <v>6</v>
      </c>
      <c r="J66" s="7"/>
      <c r="K66" s="7">
        <v>6</v>
      </c>
      <c r="L66" s="7"/>
      <c r="M66" s="7"/>
      <c r="N66" s="7"/>
      <c r="O66" s="7">
        <v>6</v>
      </c>
      <c r="P66" s="7"/>
      <c r="Q66" s="7">
        <v>6</v>
      </c>
      <c r="R66" s="7"/>
      <c r="S66" s="7">
        <v>6</v>
      </c>
      <c r="T66" s="7">
        <v>6</v>
      </c>
      <c r="U66" s="3">
        <f t="shared" si="8"/>
        <v>36</v>
      </c>
      <c r="V66" s="20" t="s">
        <v>21</v>
      </c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>
        <v>6</v>
      </c>
      <c r="AK66" s="7">
        <v>6</v>
      </c>
      <c r="AL66" s="7"/>
      <c r="AM66" s="7">
        <v>6</v>
      </c>
      <c r="AN66" s="7">
        <v>6</v>
      </c>
      <c r="AO66" s="7"/>
      <c r="AP66" s="7">
        <v>6</v>
      </c>
      <c r="AQ66" s="7">
        <v>6</v>
      </c>
      <c r="AR66" s="7"/>
      <c r="AS66" s="7"/>
      <c r="AT66" s="3"/>
      <c r="AU66" s="3">
        <f t="shared" si="9"/>
        <v>72</v>
      </c>
    </row>
    <row r="67" spans="1:47" s="4" customFormat="1" ht="130.5" customHeight="1" x14ac:dyDescent="0.25">
      <c r="A67" s="6" t="s">
        <v>93</v>
      </c>
      <c r="B67" s="7" t="s">
        <v>94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3">
        <f t="shared" si="8"/>
        <v>0</v>
      </c>
      <c r="V67" s="20" t="s">
        <v>21</v>
      </c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>
        <v>36</v>
      </c>
      <c r="AS67" s="7">
        <v>36</v>
      </c>
      <c r="AT67" s="3"/>
      <c r="AU67" s="3">
        <f t="shared" si="9"/>
        <v>72</v>
      </c>
    </row>
    <row r="68" spans="1:47" s="4" customFormat="1" x14ac:dyDescent="0.25">
      <c r="A68" s="22" t="s">
        <v>20</v>
      </c>
      <c r="B68" s="22"/>
      <c r="C68" s="20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>
        <v>26</v>
      </c>
      <c r="U68" s="3">
        <f t="shared" si="8"/>
        <v>26</v>
      </c>
      <c r="V68" s="20" t="s">
        <v>21</v>
      </c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>
        <v>36</v>
      </c>
      <c r="AU68" s="3">
        <f t="shared" si="9"/>
        <v>62</v>
      </c>
    </row>
    <row r="69" spans="1:47" s="4" customFormat="1" x14ac:dyDescent="0.25">
      <c r="A69" s="22" t="s">
        <v>22</v>
      </c>
      <c r="B69" s="22"/>
      <c r="C69" s="20">
        <f>C45+C46+C47+C48+C49+C50+C51+C52+C53+C54+C55+C56+C57+C58+C64+C67+C68</f>
        <v>0</v>
      </c>
      <c r="D69" s="20">
        <f>D45+D46+D47+D48+D49+D50+D51+D52+D53+D54+D55+D56+D57+D58+D64+D67+D68+D60+D61+D59+D62+D63+D65+D66</f>
        <v>36</v>
      </c>
      <c r="E69" s="20">
        <f t="shared" ref="E69:T69" si="11">E45+E46+E47+E48+E49+E50+E51+E52+E53+E54+E55+E56+E57+E58+E64+E67+E68+E60+E61+E59+E62+E63+E65+E66</f>
        <v>36</v>
      </c>
      <c r="F69" s="20">
        <f t="shared" si="11"/>
        <v>36</v>
      </c>
      <c r="G69" s="20">
        <f t="shared" si="11"/>
        <v>36</v>
      </c>
      <c r="H69" s="20">
        <f t="shared" si="11"/>
        <v>36</v>
      </c>
      <c r="I69" s="20">
        <f t="shared" si="11"/>
        <v>36</v>
      </c>
      <c r="J69" s="20">
        <f t="shared" si="11"/>
        <v>36</v>
      </c>
      <c r="K69" s="20">
        <f t="shared" si="11"/>
        <v>36</v>
      </c>
      <c r="L69" s="20">
        <f t="shared" si="11"/>
        <v>36</v>
      </c>
      <c r="M69" s="20">
        <f t="shared" si="11"/>
        <v>36</v>
      </c>
      <c r="N69" s="20">
        <f t="shared" si="11"/>
        <v>36</v>
      </c>
      <c r="O69" s="20">
        <f t="shared" si="11"/>
        <v>36</v>
      </c>
      <c r="P69" s="20">
        <f t="shared" si="11"/>
        <v>36</v>
      </c>
      <c r="Q69" s="20">
        <f t="shared" si="11"/>
        <v>36</v>
      </c>
      <c r="R69" s="20">
        <f t="shared" si="11"/>
        <v>36</v>
      </c>
      <c r="S69" s="20">
        <f t="shared" si="11"/>
        <v>36</v>
      </c>
      <c r="T69" s="20">
        <f t="shared" si="11"/>
        <v>36</v>
      </c>
      <c r="U69" s="3">
        <f t="shared" si="8"/>
        <v>612</v>
      </c>
      <c r="V69" s="20" t="s">
        <v>21</v>
      </c>
      <c r="W69" s="3">
        <f>W45+W46+W47+W48+W49+W50+W51+W52+W53+W54+W55+W56+W57+W58+W64+W67+W68+W60+W61+W59+W62+W63+W65+W66</f>
        <v>28</v>
      </c>
      <c r="X69" s="3">
        <f t="shared" ref="X69:AT69" si="12">X45+X46+X47+X48+X49+X50+X51+X52+X53+X54+X55+X56+X57+X58+X64+X67+X68+X60+X61+X59+X62+X63+X65+X66</f>
        <v>28</v>
      </c>
      <c r="Y69" s="3">
        <f t="shared" si="12"/>
        <v>28</v>
      </c>
      <c r="Z69" s="3">
        <f t="shared" si="12"/>
        <v>28</v>
      </c>
      <c r="AA69" s="3">
        <f t="shared" si="12"/>
        <v>28</v>
      </c>
      <c r="AB69" s="3">
        <f t="shared" si="12"/>
        <v>28</v>
      </c>
      <c r="AC69" s="3">
        <f t="shared" si="12"/>
        <v>28</v>
      </c>
      <c r="AD69" s="3">
        <f t="shared" si="12"/>
        <v>28</v>
      </c>
      <c r="AE69" s="3">
        <f t="shared" si="12"/>
        <v>28</v>
      </c>
      <c r="AF69" s="3">
        <f t="shared" si="12"/>
        <v>28</v>
      </c>
      <c r="AG69" s="3">
        <f t="shared" si="12"/>
        <v>28</v>
      </c>
      <c r="AH69" s="3">
        <f t="shared" si="12"/>
        <v>28</v>
      </c>
      <c r="AI69" s="3">
        <f t="shared" si="12"/>
        <v>28</v>
      </c>
      <c r="AJ69" s="3">
        <f t="shared" si="12"/>
        <v>28</v>
      </c>
      <c r="AK69" s="3">
        <f t="shared" si="12"/>
        <v>28</v>
      </c>
      <c r="AL69" s="3">
        <f t="shared" si="12"/>
        <v>28</v>
      </c>
      <c r="AM69" s="3">
        <f t="shared" si="12"/>
        <v>28</v>
      </c>
      <c r="AN69" s="3">
        <f t="shared" si="12"/>
        <v>28</v>
      </c>
      <c r="AO69" s="3">
        <f t="shared" si="12"/>
        <v>28</v>
      </c>
      <c r="AP69" s="3">
        <f t="shared" si="12"/>
        <v>28</v>
      </c>
      <c r="AQ69" s="3">
        <f t="shared" si="12"/>
        <v>28</v>
      </c>
      <c r="AR69" s="3">
        <f t="shared" si="12"/>
        <v>36</v>
      </c>
      <c r="AS69" s="3">
        <f t="shared" si="12"/>
        <v>36</v>
      </c>
      <c r="AT69" s="3">
        <f t="shared" si="12"/>
        <v>36</v>
      </c>
      <c r="AU69" s="3">
        <f>AU45+AU46+AU47+AU48+AU49+AU50+AU51+AU52+AU53+AU54+AU55+AU56+AU57+AU58+AU64+AU67+AU68+AU60+AU61</f>
        <v>1029</v>
      </c>
    </row>
    <row r="70" spans="1:47" s="4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 t="s">
        <v>28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s="4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s="4" customFormat="1" ht="15" customHeight="1" x14ac:dyDescent="0.25">
      <c r="A72" s="5"/>
      <c r="B72" s="5"/>
      <c r="C72" s="5"/>
      <c r="D72" s="23" t="s">
        <v>39</v>
      </c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5"/>
      <c r="AU72" s="5"/>
    </row>
    <row r="73" spans="1:47" s="4" customFormat="1" x14ac:dyDescent="0.25">
      <c r="A73" s="5"/>
      <c r="B73" s="5"/>
      <c r="C73" s="5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5"/>
      <c r="AU73" s="5"/>
    </row>
    <row r="74" spans="1:47" s="4" customFormat="1" x14ac:dyDescent="0.25">
      <c r="A74" s="24" t="s">
        <v>11</v>
      </c>
      <c r="B74" s="24" t="s">
        <v>12</v>
      </c>
      <c r="C74" s="26" t="s">
        <v>1</v>
      </c>
      <c r="D74" s="27"/>
      <c r="E74" s="27"/>
      <c r="F74" s="27"/>
      <c r="G74" s="27"/>
      <c r="H74" s="27"/>
      <c r="I74" s="26" t="s">
        <v>2</v>
      </c>
      <c r="J74" s="27"/>
      <c r="K74" s="27"/>
      <c r="L74" s="28"/>
      <c r="M74" s="26" t="s">
        <v>3</v>
      </c>
      <c r="N74" s="27"/>
      <c r="O74" s="27"/>
      <c r="P74" s="28"/>
      <c r="Q74" s="26" t="s">
        <v>4</v>
      </c>
      <c r="R74" s="27"/>
      <c r="S74" s="27"/>
      <c r="T74" s="28"/>
      <c r="U74" s="25" t="s">
        <v>0</v>
      </c>
      <c r="V74" s="26" t="s">
        <v>5</v>
      </c>
      <c r="W74" s="27"/>
      <c r="X74" s="27"/>
      <c r="Y74" s="28"/>
      <c r="Z74" s="26" t="s">
        <v>6</v>
      </c>
      <c r="AA74" s="27"/>
      <c r="AB74" s="27"/>
      <c r="AC74" s="28"/>
      <c r="AD74" s="26" t="s">
        <v>7</v>
      </c>
      <c r="AE74" s="27"/>
      <c r="AF74" s="27"/>
      <c r="AG74" s="27"/>
      <c r="AH74" s="28"/>
      <c r="AI74" s="26" t="s">
        <v>8</v>
      </c>
      <c r="AJ74" s="27"/>
      <c r="AK74" s="27"/>
      <c r="AL74" s="28"/>
      <c r="AM74" s="26" t="s">
        <v>9</v>
      </c>
      <c r="AN74" s="27"/>
      <c r="AO74" s="27"/>
      <c r="AP74" s="28"/>
      <c r="AQ74" s="26" t="s">
        <v>10</v>
      </c>
      <c r="AR74" s="27"/>
      <c r="AS74" s="27"/>
      <c r="AT74" s="28"/>
      <c r="AU74" s="25" t="s">
        <v>0</v>
      </c>
    </row>
    <row r="75" spans="1:47" s="4" customFormat="1" ht="51" customHeight="1" x14ac:dyDescent="0.25">
      <c r="A75" s="24"/>
      <c r="B75" s="24"/>
      <c r="C75" s="18"/>
      <c r="D75" s="19" t="str">
        <f>[1]Лист1!D70</f>
        <v>01-05</v>
      </c>
      <c r="E75" s="19" t="str">
        <f>[1]Лист1!E70</f>
        <v>08-12</v>
      </c>
      <c r="F75" s="19" t="str">
        <f>[1]Лист1!F70</f>
        <v>15-19</v>
      </c>
      <c r="G75" s="19" t="str">
        <f>[1]Лист1!G70</f>
        <v>22-26</v>
      </c>
      <c r="H75" s="19" t="str">
        <f>[1]Лист1!H70</f>
        <v>29,30,01-03</v>
      </c>
      <c r="I75" s="19" t="str">
        <f>[1]Лист1!I70</f>
        <v>06-10</v>
      </c>
      <c r="J75" s="19" t="str">
        <f>[1]Лист1!J70</f>
        <v>13-17</v>
      </c>
      <c r="K75" s="19" t="str">
        <f>[1]Лист1!K70</f>
        <v>20-24</v>
      </c>
      <c r="L75" s="19" t="str">
        <f>[1]Лист1!L70</f>
        <v>27-31</v>
      </c>
      <c r="M75" s="19" t="str">
        <f>[1]Лист1!M70</f>
        <v>03-07</v>
      </c>
      <c r="N75" s="19" t="str">
        <f>[1]Лист1!N70</f>
        <v>10-14</v>
      </c>
      <c r="O75" s="19" t="str">
        <f>[1]Лист1!O70</f>
        <v>17-21</v>
      </c>
      <c r="P75" s="19" t="str">
        <f>[1]Лист1!P70</f>
        <v>24-28</v>
      </c>
      <c r="Q75" s="19" t="str">
        <f>[1]Лист1!Q70</f>
        <v>01-05</v>
      </c>
      <c r="R75" s="19" t="str">
        <f>[1]Лист1!R70</f>
        <v>08-12</v>
      </c>
      <c r="S75" s="19" t="str">
        <f>[1]Лист1!S70</f>
        <v>15-19</v>
      </c>
      <c r="T75" s="19" t="str">
        <f>[1]Лист1!T70</f>
        <v>22-26</v>
      </c>
      <c r="U75" s="25"/>
      <c r="V75" s="16" t="str">
        <f>[1]Лист1!V70</f>
        <v>29-31,01-11</v>
      </c>
      <c r="W75" s="16" t="str">
        <f>[1]Лист1!W70</f>
        <v>12-16</v>
      </c>
      <c r="X75" s="16" t="str">
        <f>[1]Лист1!X70</f>
        <v>19-23</v>
      </c>
      <c r="Y75" s="16" t="str">
        <f>[1]Лист1!Y70</f>
        <v>26-30</v>
      </c>
      <c r="Z75" s="16" t="str">
        <f>[1]Лист1!Z70</f>
        <v>02-06</v>
      </c>
      <c r="AA75" s="16" t="str">
        <f>[1]Лист1!AA70</f>
        <v>09-13</v>
      </c>
      <c r="AB75" s="16" t="str">
        <f>[1]Лист1!AB70</f>
        <v>16-20</v>
      </c>
      <c r="AC75" s="16" t="str">
        <f>[1]Лист1!AC70</f>
        <v>23-27</v>
      </c>
      <c r="AD75" s="16" t="str">
        <f>[1]Лист1!AD70</f>
        <v>02-06</v>
      </c>
      <c r="AE75" s="16" t="str">
        <f>[1]Лист1!AE70</f>
        <v>09-13</v>
      </c>
      <c r="AF75" s="16" t="str">
        <f>[1]Лист1!AF70</f>
        <v>16-20</v>
      </c>
      <c r="AG75" s="16" t="str">
        <f>[1]Лист1!AG70</f>
        <v>23-27</v>
      </c>
      <c r="AH75" s="16" t="str">
        <f>[1]Лист1!AH70</f>
        <v>30,31,01-03</v>
      </c>
      <c r="AI75" s="16" t="str">
        <f>[1]Лист1!AI70</f>
        <v>06-10</v>
      </c>
      <c r="AJ75" s="16" t="str">
        <f>[1]Лист1!AJ70</f>
        <v>13-17</v>
      </c>
      <c r="AK75" s="16" t="str">
        <f>[1]Лист1!AK70</f>
        <v>20-24</v>
      </c>
      <c r="AL75" s="16" t="str">
        <f>[1]Лист1!AL70</f>
        <v>27-30,01</v>
      </c>
      <c r="AM75" s="16" t="str">
        <f>[1]Лист1!AM70</f>
        <v>04-08</v>
      </c>
      <c r="AN75" s="16" t="str">
        <f>[1]Лист1!AN70</f>
        <v>11-15</v>
      </c>
      <c r="AO75" s="16" t="str">
        <f>[1]Лист1!AO70</f>
        <v>18-22</v>
      </c>
      <c r="AP75" s="16" t="str">
        <f>[1]Лист1!AP70</f>
        <v>25-29</v>
      </c>
      <c r="AQ75" s="16" t="str">
        <f>[1]Лист1!AQ70</f>
        <v>01-05</v>
      </c>
      <c r="AR75" s="16" t="str">
        <f>[1]Лист1!AR70</f>
        <v>08-12</v>
      </c>
      <c r="AS75" s="16" t="str">
        <f>[1]Лист1!AS70</f>
        <v>15-18</v>
      </c>
      <c r="AT75" s="16" t="str">
        <f>[1]Лист1!AT70</f>
        <v>22-26, 29-30</v>
      </c>
      <c r="AU75" s="25"/>
    </row>
    <row r="76" spans="1:47" s="4" customFormat="1" x14ac:dyDescent="0.25">
      <c r="A76" s="5"/>
      <c r="B76" s="5"/>
      <c r="C76" s="5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5"/>
    </row>
    <row r="77" spans="1:47" s="4" customFormat="1" x14ac:dyDescent="0.25">
      <c r="A77" s="5"/>
      <c r="B77" s="5"/>
      <c r="C77" s="5"/>
      <c r="D77" s="3">
        <v>1</v>
      </c>
      <c r="E77" s="3">
        <v>2</v>
      </c>
      <c r="F77" s="3">
        <v>3</v>
      </c>
      <c r="G77" s="3">
        <v>4</v>
      </c>
      <c r="H77" s="3">
        <v>5</v>
      </c>
      <c r="I77" s="3">
        <v>6</v>
      </c>
      <c r="J77" s="3">
        <v>7</v>
      </c>
      <c r="K77" s="3">
        <v>8</v>
      </c>
      <c r="L77" s="3">
        <v>9</v>
      </c>
      <c r="M77" s="3">
        <v>10</v>
      </c>
      <c r="N77" s="3">
        <v>11</v>
      </c>
      <c r="O77" s="3">
        <v>12</v>
      </c>
      <c r="P77" s="3">
        <v>13</v>
      </c>
      <c r="Q77" s="3">
        <v>14</v>
      </c>
      <c r="R77" s="3">
        <v>15</v>
      </c>
      <c r="S77" s="3">
        <v>16</v>
      </c>
      <c r="T77" s="3">
        <v>17</v>
      </c>
      <c r="U77" s="3"/>
      <c r="V77" s="3">
        <v>18.190000000000001</v>
      </c>
      <c r="W77" s="3">
        <v>20</v>
      </c>
      <c r="X77" s="3">
        <v>21</v>
      </c>
      <c r="Y77" s="3">
        <v>22</v>
      </c>
      <c r="Z77" s="3">
        <v>23</v>
      </c>
      <c r="AA77" s="3">
        <v>24</v>
      </c>
      <c r="AB77" s="3">
        <v>25</v>
      </c>
      <c r="AC77" s="3">
        <v>26</v>
      </c>
      <c r="AD77" s="3">
        <v>27</v>
      </c>
      <c r="AE77" s="3">
        <v>28</v>
      </c>
      <c r="AF77" s="3">
        <v>29</v>
      </c>
      <c r="AG77" s="3">
        <v>30</v>
      </c>
      <c r="AH77" s="3">
        <v>31</v>
      </c>
      <c r="AI77" s="3">
        <v>32</v>
      </c>
      <c r="AJ77" s="3">
        <v>33</v>
      </c>
      <c r="AK77" s="3">
        <v>34</v>
      </c>
      <c r="AL77" s="3">
        <v>35</v>
      </c>
      <c r="AM77" s="3">
        <v>36</v>
      </c>
      <c r="AN77" s="3">
        <v>37</v>
      </c>
      <c r="AO77" s="3">
        <v>38</v>
      </c>
      <c r="AP77" s="3">
        <v>39</v>
      </c>
      <c r="AQ77" s="3">
        <v>40</v>
      </c>
      <c r="AR77" s="3">
        <v>41</v>
      </c>
      <c r="AS77" s="3">
        <v>42</v>
      </c>
      <c r="AT77" s="3">
        <v>43</v>
      </c>
      <c r="AU77" s="3"/>
    </row>
    <row r="78" spans="1:47" s="4" customFormat="1" ht="44.25" customHeight="1" x14ac:dyDescent="0.25">
      <c r="A78" s="12" t="s">
        <v>66</v>
      </c>
      <c r="B78" s="13" t="s">
        <v>67</v>
      </c>
      <c r="C78" s="7"/>
      <c r="D78" s="3">
        <v>4</v>
      </c>
      <c r="E78" s="3">
        <v>4</v>
      </c>
      <c r="F78" s="3">
        <v>3</v>
      </c>
      <c r="G78" s="3">
        <v>2</v>
      </c>
      <c r="H78" s="3">
        <v>2</v>
      </c>
      <c r="I78" s="3">
        <v>2</v>
      </c>
      <c r="J78" s="3">
        <v>2</v>
      </c>
      <c r="K78" s="3">
        <v>2</v>
      </c>
      <c r="L78" s="3">
        <v>2</v>
      </c>
      <c r="M78" s="3">
        <v>2</v>
      </c>
      <c r="N78" s="3">
        <v>2</v>
      </c>
      <c r="O78" s="3">
        <v>2</v>
      </c>
      <c r="P78" s="3">
        <v>2</v>
      </c>
      <c r="Q78" s="3">
        <v>2</v>
      </c>
      <c r="R78" s="3">
        <v>2</v>
      </c>
      <c r="S78" s="3">
        <v>2</v>
      </c>
      <c r="T78" s="3">
        <v>2</v>
      </c>
      <c r="U78" s="3">
        <f t="shared" ref="U78:U95" si="13">D78+E78+F78+G78+H78+I78+J78+K78+L78+M78+N78+O78+P78+Q78+R78+S78+T78</f>
        <v>39</v>
      </c>
      <c r="V78" s="20" t="s">
        <v>21</v>
      </c>
      <c r="W78" s="3">
        <v>3</v>
      </c>
      <c r="X78" s="3">
        <v>3</v>
      </c>
      <c r="Y78" s="3">
        <v>3</v>
      </c>
      <c r="Z78" s="3">
        <v>3</v>
      </c>
      <c r="AA78" s="3">
        <v>3</v>
      </c>
      <c r="AB78" s="3">
        <v>3</v>
      </c>
      <c r="AC78" s="3">
        <v>3</v>
      </c>
      <c r="AD78" s="3">
        <v>3</v>
      </c>
      <c r="AE78" s="3">
        <v>3</v>
      </c>
      <c r="AF78" s="3">
        <v>3</v>
      </c>
      <c r="AG78" s="3">
        <v>2</v>
      </c>
      <c r="AH78" s="3">
        <v>2</v>
      </c>
      <c r="AI78" s="3">
        <v>2</v>
      </c>
      <c r="AJ78" s="3">
        <v>2</v>
      </c>
      <c r="AK78" s="3">
        <v>2</v>
      </c>
      <c r="AL78" s="3"/>
      <c r="AM78" s="3"/>
      <c r="AN78" s="3"/>
      <c r="AO78" s="3"/>
      <c r="AP78" s="3"/>
      <c r="AQ78" s="3"/>
      <c r="AR78" s="3"/>
      <c r="AS78" s="3"/>
      <c r="AT78" s="3"/>
      <c r="AU78" s="3">
        <f>U78+W78+X78+Y78+Z78+AA78+AB78+AC78+AD78+AE78+AF78+AG78+AH78+AI78+AJ78+AK78+AL78+AM78+AN78+AO78+AP78+AQ78+AR78+AS78+AT78</f>
        <v>79</v>
      </c>
    </row>
    <row r="79" spans="1:47" s="4" customFormat="1" ht="24.75" customHeight="1" x14ac:dyDescent="0.25">
      <c r="A79" s="12" t="s">
        <v>70</v>
      </c>
      <c r="B79" s="13" t="s">
        <v>18</v>
      </c>
      <c r="C79" s="7"/>
      <c r="D79" s="3">
        <v>2</v>
      </c>
      <c r="E79" s="3">
        <v>1</v>
      </c>
      <c r="F79" s="3">
        <v>2</v>
      </c>
      <c r="G79" s="3">
        <v>1</v>
      </c>
      <c r="H79" s="3">
        <v>1</v>
      </c>
      <c r="I79" s="3">
        <v>1</v>
      </c>
      <c r="J79" s="3">
        <v>1</v>
      </c>
      <c r="K79" s="3">
        <v>1</v>
      </c>
      <c r="L79" s="3">
        <v>1</v>
      </c>
      <c r="M79" s="3">
        <v>1</v>
      </c>
      <c r="N79" s="3">
        <v>1</v>
      </c>
      <c r="O79" s="3">
        <v>1</v>
      </c>
      <c r="P79" s="3">
        <v>1</v>
      </c>
      <c r="Q79" s="3">
        <v>1</v>
      </c>
      <c r="R79" s="3">
        <v>1</v>
      </c>
      <c r="S79" s="3">
        <v>1</v>
      </c>
      <c r="T79" s="3">
        <v>1</v>
      </c>
      <c r="U79" s="3">
        <f t="shared" si="13"/>
        <v>19</v>
      </c>
      <c r="V79" s="20" t="s">
        <v>21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>
        <v>1</v>
      </c>
      <c r="AE79" s="3">
        <v>1</v>
      </c>
      <c r="AF79" s="3">
        <v>1</v>
      </c>
      <c r="AG79" s="3">
        <v>1</v>
      </c>
      <c r="AH79" s="3">
        <v>1</v>
      </c>
      <c r="AI79" s="3">
        <v>1</v>
      </c>
      <c r="AJ79" s="3">
        <v>1</v>
      </c>
      <c r="AK79" s="3">
        <v>1</v>
      </c>
      <c r="AL79" s="3"/>
      <c r="AM79" s="3"/>
      <c r="AN79" s="3"/>
      <c r="AO79" s="3"/>
      <c r="AP79" s="3"/>
      <c r="AQ79" s="3"/>
      <c r="AR79" s="3"/>
      <c r="AS79" s="3"/>
      <c r="AT79" s="3"/>
      <c r="AU79" s="3">
        <f t="shared" ref="AU79:AU95" si="14">U79+W79+X79+Y79+Z79+AA79+AB79+AC79+AD79+AE79+AF79+AG79+AH79+AI79+AJ79+AK79+AL79+AM79+AN79+AO79+AP79+AQ79+AR79+AS79+AT79</f>
        <v>34</v>
      </c>
    </row>
    <row r="80" spans="1:47" s="4" customFormat="1" ht="54.75" customHeight="1" x14ac:dyDescent="0.25">
      <c r="A80" s="12" t="s">
        <v>95</v>
      </c>
      <c r="B80" s="13" t="s">
        <v>96</v>
      </c>
      <c r="C80" s="7"/>
      <c r="D80" s="3">
        <v>3</v>
      </c>
      <c r="E80" s="3">
        <v>3</v>
      </c>
      <c r="F80" s="3">
        <v>3</v>
      </c>
      <c r="G80" s="3">
        <v>3</v>
      </c>
      <c r="H80" s="3">
        <v>3</v>
      </c>
      <c r="I80" s="3">
        <v>3</v>
      </c>
      <c r="J80" s="3">
        <v>3</v>
      </c>
      <c r="K80" s="3">
        <v>2</v>
      </c>
      <c r="L80" s="3">
        <v>4</v>
      </c>
      <c r="M80" s="3">
        <v>3</v>
      </c>
      <c r="N80" s="3">
        <v>3</v>
      </c>
      <c r="O80" s="3">
        <v>2</v>
      </c>
      <c r="P80" s="3">
        <v>4</v>
      </c>
      <c r="Q80" s="3">
        <v>2</v>
      </c>
      <c r="R80" s="3">
        <v>3</v>
      </c>
      <c r="S80" s="3">
        <v>2</v>
      </c>
      <c r="T80" s="3">
        <v>2</v>
      </c>
      <c r="U80" s="3">
        <f t="shared" si="13"/>
        <v>48</v>
      </c>
      <c r="V80" s="20" t="s">
        <v>21</v>
      </c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>
        <f t="shared" si="14"/>
        <v>48</v>
      </c>
    </row>
    <row r="81" spans="1:49" s="4" customFormat="1" ht="54" customHeight="1" x14ac:dyDescent="0.25">
      <c r="A81" s="12" t="s">
        <v>97</v>
      </c>
      <c r="B81" s="13" t="s">
        <v>98</v>
      </c>
      <c r="C81" s="7"/>
      <c r="D81" s="3">
        <v>4</v>
      </c>
      <c r="E81" s="3">
        <v>4</v>
      </c>
      <c r="F81" s="3">
        <v>4</v>
      </c>
      <c r="G81" s="3">
        <v>4</v>
      </c>
      <c r="H81" s="3">
        <v>4</v>
      </c>
      <c r="I81" s="3">
        <v>3</v>
      </c>
      <c r="J81" s="3">
        <v>3</v>
      </c>
      <c r="K81" s="3">
        <v>2</v>
      </c>
      <c r="L81" s="3">
        <v>4</v>
      </c>
      <c r="M81" s="3">
        <v>3</v>
      </c>
      <c r="N81" s="3">
        <v>3</v>
      </c>
      <c r="O81" s="3">
        <v>3</v>
      </c>
      <c r="P81" s="3">
        <v>3</v>
      </c>
      <c r="Q81" s="3">
        <v>3</v>
      </c>
      <c r="R81" s="3">
        <v>3</v>
      </c>
      <c r="S81" s="3">
        <v>3</v>
      </c>
      <c r="T81" s="3">
        <v>3</v>
      </c>
      <c r="U81" s="3">
        <f t="shared" si="13"/>
        <v>56</v>
      </c>
      <c r="V81" s="20" t="s">
        <v>21</v>
      </c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>
        <f t="shared" si="14"/>
        <v>56</v>
      </c>
    </row>
    <row r="82" spans="1:49" s="4" customFormat="1" ht="31.5" x14ac:dyDescent="0.25">
      <c r="A82" s="12" t="s">
        <v>99</v>
      </c>
      <c r="B82" s="13" t="s">
        <v>100</v>
      </c>
      <c r="C82" s="7"/>
      <c r="D82" s="3">
        <v>3</v>
      </c>
      <c r="E82" s="3">
        <v>3</v>
      </c>
      <c r="F82" s="3">
        <v>3</v>
      </c>
      <c r="G82" s="3">
        <v>3</v>
      </c>
      <c r="H82" s="3">
        <v>3</v>
      </c>
      <c r="I82" s="3">
        <v>3</v>
      </c>
      <c r="J82" s="3">
        <v>3</v>
      </c>
      <c r="K82" s="3">
        <v>3</v>
      </c>
      <c r="L82" s="3">
        <v>3</v>
      </c>
      <c r="M82" s="3">
        <v>2</v>
      </c>
      <c r="N82" s="3">
        <v>4</v>
      </c>
      <c r="O82" s="3">
        <v>3</v>
      </c>
      <c r="P82" s="3">
        <v>3</v>
      </c>
      <c r="Q82" s="3">
        <v>3</v>
      </c>
      <c r="R82" s="3">
        <v>3</v>
      </c>
      <c r="S82" s="3">
        <v>3</v>
      </c>
      <c r="T82" s="3">
        <v>4</v>
      </c>
      <c r="U82" s="3">
        <f t="shared" si="13"/>
        <v>52</v>
      </c>
      <c r="V82" s="20" t="s">
        <v>21</v>
      </c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>
        <f t="shared" si="14"/>
        <v>52</v>
      </c>
    </row>
    <row r="83" spans="1:49" s="4" customFormat="1" ht="52.5" customHeight="1" x14ac:dyDescent="0.25">
      <c r="A83" s="12" t="s">
        <v>101</v>
      </c>
      <c r="B83" s="13" t="s">
        <v>102</v>
      </c>
      <c r="C83" s="7"/>
      <c r="D83" s="3"/>
      <c r="E83" s="3"/>
      <c r="F83" s="3"/>
      <c r="G83" s="3"/>
      <c r="H83" s="3"/>
      <c r="I83" s="3"/>
      <c r="J83" s="3">
        <v>2</v>
      </c>
      <c r="K83" s="3">
        <v>2</v>
      </c>
      <c r="L83" s="3">
        <v>2</v>
      </c>
      <c r="M83" s="3">
        <v>2</v>
      </c>
      <c r="N83" s="3">
        <v>2</v>
      </c>
      <c r="O83" s="3">
        <v>2</v>
      </c>
      <c r="P83" s="3">
        <v>2</v>
      </c>
      <c r="Q83" s="3">
        <v>2</v>
      </c>
      <c r="R83" s="3">
        <v>4</v>
      </c>
      <c r="S83" s="3">
        <v>2</v>
      </c>
      <c r="T83" s="3">
        <v>2</v>
      </c>
      <c r="U83" s="3">
        <f t="shared" si="13"/>
        <v>24</v>
      </c>
      <c r="V83" s="20" t="s">
        <v>21</v>
      </c>
      <c r="W83" s="3">
        <v>2</v>
      </c>
      <c r="X83" s="3">
        <v>2</v>
      </c>
      <c r="Y83" s="3">
        <v>2</v>
      </c>
      <c r="Z83" s="3">
        <v>2</v>
      </c>
      <c r="AA83" s="3">
        <v>2</v>
      </c>
      <c r="AB83" s="3">
        <v>2</v>
      </c>
      <c r="AC83" s="3">
        <v>2</v>
      </c>
      <c r="AD83" s="3">
        <v>2</v>
      </c>
      <c r="AE83" s="3">
        <v>2</v>
      </c>
      <c r="AF83" s="3">
        <v>2</v>
      </c>
      <c r="AG83" s="3">
        <v>2</v>
      </c>
      <c r="AH83" s="3">
        <v>2</v>
      </c>
      <c r="AI83" s="3">
        <v>2</v>
      </c>
      <c r="AJ83" s="3">
        <v>2</v>
      </c>
      <c r="AK83" s="3">
        <v>2</v>
      </c>
      <c r="AL83" s="3"/>
      <c r="AM83" s="3"/>
      <c r="AN83" s="3"/>
      <c r="AO83" s="3"/>
      <c r="AP83" s="3"/>
      <c r="AQ83" s="3"/>
      <c r="AR83" s="3"/>
      <c r="AS83" s="3"/>
      <c r="AT83" s="3"/>
      <c r="AU83" s="3">
        <f t="shared" si="14"/>
        <v>54</v>
      </c>
    </row>
    <row r="84" spans="1:49" s="4" customFormat="1" ht="27.75" customHeight="1" x14ac:dyDescent="0.25">
      <c r="A84" s="12" t="s">
        <v>103</v>
      </c>
      <c r="B84" s="13" t="s">
        <v>104</v>
      </c>
      <c r="C84" s="7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>
        <f t="shared" si="13"/>
        <v>0</v>
      </c>
      <c r="V84" s="20" t="s">
        <v>21</v>
      </c>
      <c r="W84" s="3">
        <v>4</v>
      </c>
      <c r="X84" s="3">
        <v>4</v>
      </c>
      <c r="Y84" s="3">
        <v>4</v>
      </c>
      <c r="Z84" s="3">
        <v>2</v>
      </c>
      <c r="AA84" s="3">
        <v>2</v>
      </c>
      <c r="AB84" s="3">
        <v>2</v>
      </c>
      <c r="AC84" s="3">
        <v>2</v>
      </c>
      <c r="AD84" s="3">
        <v>2</v>
      </c>
      <c r="AE84" s="3">
        <v>2</v>
      </c>
      <c r="AF84" s="3">
        <v>2</v>
      </c>
      <c r="AG84" s="3">
        <v>2</v>
      </c>
      <c r="AH84" s="3">
        <v>2</v>
      </c>
      <c r="AI84" s="3">
        <v>2</v>
      </c>
      <c r="AJ84" s="3">
        <v>2</v>
      </c>
      <c r="AK84" s="3">
        <v>2</v>
      </c>
      <c r="AL84" s="3"/>
      <c r="AM84" s="3"/>
      <c r="AN84" s="3"/>
      <c r="AO84" s="3"/>
      <c r="AP84" s="3"/>
      <c r="AQ84" s="3"/>
      <c r="AR84" s="3"/>
      <c r="AS84" s="3"/>
      <c r="AT84" s="3"/>
      <c r="AU84" s="3">
        <f t="shared" si="14"/>
        <v>36</v>
      </c>
    </row>
    <row r="85" spans="1:49" s="4" customFormat="1" ht="66.75" customHeight="1" x14ac:dyDescent="0.25">
      <c r="A85" s="12" t="s">
        <v>105</v>
      </c>
      <c r="B85" s="13" t="s">
        <v>106</v>
      </c>
      <c r="C85" s="7"/>
      <c r="D85" s="3">
        <v>10</v>
      </c>
      <c r="E85" s="3">
        <v>11</v>
      </c>
      <c r="F85" s="3">
        <v>11</v>
      </c>
      <c r="G85" s="3">
        <v>13</v>
      </c>
      <c r="H85" s="3">
        <v>13</v>
      </c>
      <c r="I85" s="3">
        <v>9</v>
      </c>
      <c r="J85" s="3">
        <v>12</v>
      </c>
      <c r="K85" s="3">
        <v>9</v>
      </c>
      <c r="L85" s="3">
        <v>10</v>
      </c>
      <c r="M85" s="3">
        <v>8</v>
      </c>
      <c r="N85" s="3">
        <v>11</v>
      </c>
      <c r="O85" s="3">
        <v>8</v>
      </c>
      <c r="P85" s="3">
        <v>11</v>
      </c>
      <c r="Q85" s="3">
        <v>8</v>
      </c>
      <c r="R85" s="3">
        <v>11</v>
      </c>
      <c r="S85" s="3">
        <v>7</v>
      </c>
      <c r="T85" s="3">
        <v>6</v>
      </c>
      <c r="U85" s="3">
        <f t="shared" si="13"/>
        <v>168</v>
      </c>
      <c r="V85" s="20" t="s">
        <v>21</v>
      </c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>
        <f t="shared" si="14"/>
        <v>168</v>
      </c>
    </row>
    <row r="86" spans="1:49" s="4" customFormat="1" ht="73.5" customHeight="1" x14ac:dyDescent="0.25">
      <c r="A86" s="12" t="s">
        <v>107</v>
      </c>
      <c r="B86" s="13" t="s">
        <v>108</v>
      </c>
      <c r="C86" s="7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>
        <f t="shared" si="13"/>
        <v>0</v>
      </c>
      <c r="V86" s="20" t="s">
        <v>21</v>
      </c>
      <c r="W86" s="3">
        <v>8</v>
      </c>
      <c r="X86" s="3">
        <v>8</v>
      </c>
      <c r="Y86" s="3">
        <v>8</v>
      </c>
      <c r="Z86" s="3">
        <v>6</v>
      </c>
      <c r="AA86" s="3">
        <v>6</v>
      </c>
      <c r="AB86" s="3">
        <v>6</v>
      </c>
      <c r="AC86" s="3">
        <v>6</v>
      </c>
      <c r="AD86" s="3">
        <v>6</v>
      </c>
      <c r="AE86" s="3">
        <v>6</v>
      </c>
      <c r="AF86" s="3">
        <v>6</v>
      </c>
      <c r="AG86" s="3">
        <v>6</v>
      </c>
      <c r="AH86" s="3">
        <v>6</v>
      </c>
      <c r="AI86" s="3">
        <v>6</v>
      </c>
      <c r="AJ86" s="3">
        <v>6</v>
      </c>
      <c r="AK86" s="3">
        <v>6</v>
      </c>
      <c r="AL86" s="3"/>
      <c r="AM86" s="3"/>
      <c r="AN86" s="3"/>
      <c r="AO86" s="3"/>
      <c r="AP86" s="3"/>
      <c r="AQ86" s="3"/>
      <c r="AR86" s="3"/>
      <c r="AS86" s="3"/>
      <c r="AT86" s="3"/>
      <c r="AU86" s="3">
        <f t="shared" si="14"/>
        <v>96</v>
      </c>
    </row>
    <row r="87" spans="1:49" s="4" customFormat="1" ht="56.25" customHeight="1" x14ac:dyDescent="0.25">
      <c r="A87" s="12" t="s">
        <v>109</v>
      </c>
      <c r="B87" s="13" t="s">
        <v>110</v>
      </c>
      <c r="C87" s="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>
        <f t="shared" si="13"/>
        <v>0</v>
      </c>
      <c r="V87" s="20" t="s">
        <v>21</v>
      </c>
      <c r="W87" s="3">
        <v>10</v>
      </c>
      <c r="X87" s="3">
        <v>10</v>
      </c>
      <c r="Y87" s="3">
        <v>10</v>
      </c>
      <c r="Z87" s="3">
        <v>9</v>
      </c>
      <c r="AA87" s="3">
        <v>9</v>
      </c>
      <c r="AB87" s="3">
        <v>9</v>
      </c>
      <c r="AC87" s="3">
        <v>9</v>
      </c>
      <c r="AD87" s="3">
        <v>9</v>
      </c>
      <c r="AE87" s="3">
        <v>9</v>
      </c>
      <c r="AF87" s="3">
        <v>9</v>
      </c>
      <c r="AG87" s="3">
        <v>9</v>
      </c>
      <c r="AH87" s="3">
        <v>10</v>
      </c>
      <c r="AI87" s="3">
        <v>9</v>
      </c>
      <c r="AJ87" s="3">
        <v>10</v>
      </c>
      <c r="AK87" s="3">
        <v>9</v>
      </c>
      <c r="AL87" s="3"/>
      <c r="AM87" s="3"/>
      <c r="AN87" s="3"/>
      <c r="AO87" s="3"/>
      <c r="AP87" s="3"/>
      <c r="AQ87" s="3"/>
      <c r="AR87" s="3"/>
      <c r="AS87" s="3"/>
      <c r="AT87" s="3"/>
      <c r="AU87" s="3">
        <f t="shared" si="14"/>
        <v>140</v>
      </c>
    </row>
    <row r="88" spans="1:49" s="4" customFormat="1" ht="45.75" customHeight="1" x14ac:dyDescent="0.25">
      <c r="A88" s="12" t="s">
        <v>111</v>
      </c>
      <c r="B88" s="13" t="s">
        <v>112</v>
      </c>
      <c r="C88" s="8"/>
      <c r="D88" s="3"/>
      <c r="E88" s="3"/>
      <c r="F88" s="3"/>
      <c r="G88" s="3"/>
      <c r="H88" s="3"/>
      <c r="I88" s="3">
        <v>6</v>
      </c>
      <c r="J88" s="3"/>
      <c r="K88" s="3">
        <v>6</v>
      </c>
      <c r="L88" s="3"/>
      <c r="M88" s="3">
        <v>6</v>
      </c>
      <c r="N88" s="3"/>
      <c r="O88" s="3">
        <v>6</v>
      </c>
      <c r="P88" s="3"/>
      <c r="Q88" s="3">
        <v>6</v>
      </c>
      <c r="R88" s="3"/>
      <c r="S88" s="3">
        <v>6</v>
      </c>
      <c r="T88" s="3"/>
      <c r="U88" s="3">
        <f t="shared" si="13"/>
        <v>36</v>
      </c>
      <c r="V88" s="20"/>
      <c r="W88" s="3"/>
      <c r="X88" s="3"/>
      <c r="Y88" s="3"/>
      <c r="Z88" s="3">
        <v>6</v>
      </c>
      <c r="AA88" s="3">
        <v>6</v>
      </c>
      <c r="AB88" s="3">
        <v>6</v>
      </c>
      <c r="AC88" s="3">
        <v>6</v>
      </c>
      <c r="AD88" s="3">
        <v>6</v>
      </c>
      <c r="AE88" s="3">
        <v>6</v>
      </c>
      <c r="AF88" s="3">
        <v>6</v>
      </c>
      <c r="AG88" s="3">
        <v>6</v>
      </c>
      <c r="AH88" s="3">
        <v>6</v>
      </c>
      <c r="AI88" s="3">
        <v>6</v>
      </c>
      <c r="AJ88" s="3">
        <v>6</v>
      </c>
      <c r="AK88" s="3">
        <v>6</v>
      </c>
      <c r="AL88" s="3"/>
      <c r="AM88" s="3"/>
      <c r="AN88" s="3"/>
      <c r="AO88" s="3"/>
      <c r="AP88" s="3"/>
      <c r="AQ88" s="3"/>
      <c r="AR88" s="3"/>
      <c r="AS88" s="3"/>
      <c r="AT88" s="3"/>
      <c r="AU88" s="3">
        <f t="shared" si="14"/>
        <v>108</v>
      </c>
    </row>
    <row r="89" spans="1:49" s="4" customFormat="1" ht="46.5" customHeight="1" x14ac:dyDescent="0.25">
      <c r="A89" s="12" t="s">
        <v>113</v>
      </c>
      <c r="B89" s="13" t="s">
        <v>114</v>
      </c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>
        <f t="shared" si="13"/>
        <v>0</v>
      </c>
      <c r="V89" s="20" t="s">
        <v>21</v>
      </c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>
        <v>36</v>
      </c>
      <c r="AM89" s="3">
        <v>36</v>
      </c>
      <c r="AN89" s="3"/>
      <c r="AO89" s="3"/>
      <c r="AP89" s="3"/>
      <c r="AQ89" s="3"/>
      <c r="AR89" s="3"/>
      <c r="AS89" s="3"/>
      <c r="AT89" s="3"/>
      <c r="AU89" s="3">
        <f t="shared" si="14"/>
        <v>72</v>
      </c>
    </row>
    <row r="90" spans="1:49" s="4" customFormat="1" ht="19.5" hidden="1" customHeight="1" x14ac:dyDescent="0.25">
      <c r="A90" s="12"/>
      <c r="B90" s="13"/>
      <c r="C90" s="7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>
        <f t="shared" si="13"/>
        <v>0</v>
      </c>
      <c r="V90" s="20" t="s">
        <v>21</v>
      </c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>
        <f t="shared" si="14"/>
        <v>0</v>
      </c>
    </row>
    <row r="91" spans="1:49" s="4" customFormat="1" ht="24.75" hidden="1" customHeight="1" x14ac:dyDescent="0.25">
      <c r="A91" s="12"/>
      <c r="B91" s="13"/>
      <c r="C91" s="7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>
        <f t="shared" si="13"/>
        <v>0</v>
      </c>
      <c r="V91" s="20" t="s">
        <v>21</v>
      </c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>
        <f t="shared" si="14"/>
        <v>0</v>
      </c>
    </row>
    <row r="92" spans="1:49" s="4" customFormat="1" ht="57.75" hidden="1" customHeight="1" x14ac:dyDescent="0.25">
      <c r="A92" s="12"/>
      <c r="B92" s="13"/>
      <c r="C92" s="7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>
        <f t="shared" si="13"/>
        <v>0</v>
      </c>
      <c r="V92" s="20" t="s">
        <v>21</v>
      </c>
      <c r="W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>
        <f t="shared" si="14"/>
        <v>0</v>
      </c>
      <c r="AV92" s="4" t="s">
        <v>27</v>
      </c>
    </row>
    <row r="93" spans="1:49" s="4" customFormat="1" ht="32.25" hidden="1" customHeight="1" thickBot="1" x14ac:dyDescent="0.3">
      <c r="A93" s="14"/>
      <c r="B93" s="15"/>
      <c r="C93" s="7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>
        <f t="shared" si="13"/>
        <v>0</v>
      </c>
      <c r="V93" s="20" t="s">
        <v>21</v>
      </c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>
        <f t="shared" si="14"/>
        <v>0</v>
      </c>
    </row>
    <row r="94" spans="1:49" s="4" customFormat="1" x14ac:dyDescent="0.25">
      <c r="A94" s="22" t="s">
        <v>20</v>
      </c>
      <c r="B94" s="22"/>
      <c r="C94" s="20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>
        <v>6</v>
      </c>
      <c r="U94" s="3">
        <f t="shared" si="13"/>
        <v>6</v>
      </c>
      <c r="V94" s="20" t="s">
        <v>21</v>
      </c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>
        <v>32</v>
      </c>
      <c r="AO94" s="3"/>
      <c r="AP94" s="3"/>
      <c r="AQ94" s="3"/>
      <c r="AR94" s="3"/>
      <c r="AS94" s="3"/>
      <c r="AT94" s="3"/>
      <c r="AU94" s="3">
        <f t="shared" si="14"/>
        <v>38</v>
      </c>
      <c r="AV94" s="2"/>
    </row>
    <row r="95" spans="1:49" s="4" customFormat="1" ht="36" x14ac:dyDescent="0.25">
      <c r="A95" s="9" t="s">
        <v>24</v>
      </c>
      <c r="B95" s="10" t="s">
        <v>25</v>
      </c>
      <c r="C95" s="20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>
        <f t="shared" si="13"/>
        <v>0</v>
      </c>
      <c r="V95" s="20" t="s">
        <v>21</v>
      </c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>
        <v>36</v>
      </c>
      <c r="AP95" s="3">
        <v>36</v>
      </c>
      <c r="AQ95" s="3">
        <v>36</v>
      </c>
      <c r="AR95" s="3">
        <v>36</v>
      </c>
      <c r="AS95" s="3">
        <v>36</v>
      </c>
      <c r="AT95" s="3">
        <v>36</v>
      </c>
      <c r="AU95" s="3">
        <f t="shared" si="14"/>
        <v>216</v>
      </c>
      <c r="AV95" s="2"/>
    </row>
    <row r="96" spans="1:49" s="4" customFormat="1" x14ac:dyDescent="0.25">
      <c r="A96" s="22" t="s">
        <v>22</v>
      </c>
      <c r="B96" s="22"/>
      <c r="C96" s="20"/>
      <c r="D96" s="3">
        <f>D78+D79+D80+D81+D82+D83+D84+D85+D86+D87+D89+D90+D91+D92+D93+D94+D95+D88</f>
        <v>26</v>
      </c>
      <c r="E96" s="3">
        <f t="shared" ref="E96:T96" si="15">E78+E79+E80+E81+E82+E83+E84+E85+E86+E87+E89+E90+E91+E92+E93+E94+E95+E88</f>
        <v>26</v>
      </c>
      <c r="F96" s="3">
        <f t="shared" si="15"/>
        <v>26</v>
      </c>
      <c r="G96" s="3">
        <f t="shared" si="15"/>
        <v>26</v>
      </c>
      <c r="H96" s="3">
        <f t="shared" si="15"/>
        <v>26</v>
      </c>
      <c r="I96" s="3">
        <f t="shared" si="15"/>
        <v>27</v>
      </c>
      <c r="J96" s="3">
        <f t="shared" si="15"/>
        <v>26</v>
      </c>
      <c r="K96" s="3">
        <f t="shared" si="15"/>
        <v>27</v>
      </c>
      <c r="L96" s="3">
        <f t="shared" si="15"/>
        <v>26</v>
      </c>
      <c r="M96" s="3">
        <f t="shared" si="15"/>
        <v>27</v>
      </c>
      <c r="N96" s="3">
        <f t="shared" si="15"/>
        <v>26</v>
      </c>
      <c r="O96" s="3">
        <f t="shared" si="15"/>
        <v>27</v>
      </c>
      <c r="P96" s="3">
        <f t="shared" si="15"/>
        <v>26</v>
      </c>
      <c r="Q96" s="3">
        <f t="shared" si="15"/>
        <v>27</v>
      </c>
      <c r="R96" s="3">
        <f t="shared" si="15"/>
        <v>27</v>
      </c>
      <c r="S96" s="3">
        <f t="shared" si="15"/>
        <v>26</v>
      </c>
      <c r="T96" s="3">
        <f t="shared" si="15"/>
        <v>26</v>
      </c>
      <c r="U96" s="3">
        <f t="shared" ref="U96" si="16">U78+U79+U80+U81+U82+U83+U84+U85+U86+U87+U89+U90+U91+U92+U93+U94+U95</f>
        <v>412</v>
      </c>
      <c r="V96" s="20" t="s">
        <v>21</v>
      </c>
      <c r="W96" s="3">
        <f>W78+W79+W80+W81+W82+W83+W84+W85+W86+W87+W89+W90+W91+W92+W93+W94+W95+W88</f>
        <v>28</v>
      </c>
      <c r="X96" s="3">
        <f t="shared" ref="X96:AT96" si="17">X78+X79+X80+X81+X82+X83+X84+X85+X86+X87+X89+X90+X91+X92+X93+X94+X95+X88</f>
        <v>28</v>
      </c>
      <c r="Y96" s="3">
        <f t="shared" si="17"/>
        <v>28</v>
      </c>
      <c r="Z96" s="3">
        <f t="shared" si="17"/>
        <v>29</v>
      </c>
      <c r="AA96" s="3">
        <f t="shared" si="17"/>
        <v>29</v>
      </c>
      <c r="AB96" s="3">
        <f t="shared" si="17"/>
        <v>29</v>
      </c>
      <c r="AC96" s="3">
        <f t="shared" si="17"/>
        <v>29</v>
      </c>
      <c r="AD96" s="3">
        <f t="shared" si="17"/>
        <v>29</v>
      </c>
      <c r="AE96" s="3">
        <f t="shared" si="17"/>
        <v>29</v>
      </c>
      <c r="AF96" s="3">
        <f t="shared" si="17"/>
        <v>29</v>
      </c>
      <c r="AG96" s="3">
        <f t="shared" si="17"/>
        <v>28</v>
      </c>
      <c r="AH96" s="3">
        <f t="shared" si="17"/>
        <v>29</v>
      </c>
      <c r="AI96" s="3">
        <f t="shared" si="17"/>
        <v>28</v>
      </c>
      <c r="AJ96" s="3">
        <f t="shared" si="17"/>
        <v>29</v>
      </c>
      <c r="AK96" s="3">
        <f t="shared" si="17"/>
        <v>28</v>
      </c>
      <c r="AL96" s="3">
        <f t="shared" si="17"/>
        <v>36</v>
      </c>
      <c r="AM96" s="3">
        <f t="shared" si="17"/>
        <v>36</v>
      </c>
      <c r="AN96" s="3">
        <f t="shared" si="17"/>
        <v>32</v>
      </c>
      <c r="AO96" s="3">
        <f t="shared" si="17"/>
        <v>36</v>
      </c>
      <c r="AP96" s="3">
        <f t="shared" si="17"/>
        <v>36</v>
      </c>
      <c r="AQ96" s="3">
        <f t="shared" si="17"/>
        <v>36</v>
      </c>
      <c r="AR96" s="3">
        <f t="shared" si="17"/>
        <v>36</v>
      </c>
      <c r="AS96" s="3">
        <f t="shared" si="17"/>
        <v>36</v>
      </c>
      <c r="AT96" s="3">
        <f t="shared" si="17"/>
        <v>36</v>
      </c>
      <c r="AU96" s="3">
        <f>U96+W96+X96+Y96+Z96+AA96+AB96+AC96+AD96+AE96+AF96+AG96+AH96+AI96+AJ96+AK96+AL96+AM96+AN96+AO96+AP96+AQ96+AR96+AS96+AT96</f>
        <v>1161</v>
      </c>
      <c r="AW96" s="2"/>
    </row>
    <row r="97" spans="1:48" s="1" customForma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21"/>
      <c r="L97" s="21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1:48" s="1" customForma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spans="1:48" s="1" customForma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21"/>
      <c r="M99" s="21"/>
      <c r="N99" s="21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spans="1:48" x14ac:dyDescent="0.25">
      <c r="A100" s="4"/>
      <c r="B100" s="4"/>
      <c r="AU100" s="4"/>
      <c r="AV100" s="4"/>
    </row>
    <row r="101" spans="1:48" x14ac:dyDescent="0.25">
      <c r="A101" s="4"/>
      <c r="B101" s="4"/>
      <c r="AU101" s="4"/>
      <c r="AV101" s="4"/>
    </row>
    <row r="102" spans="1:48" x14ac:dyDescent="0.25">
      <c r="A102" s="4"/>
      <c r="B102" s="4"/>
      <c r="AU102" s="4"/>
      <c r="AV102" s="4"/>
    </row>
    <row r="103" spans="1:48" x14ac:dyDescent="0.25">
      <c r="A103" s="4"/>
      <c r="B103" s="4"/>
      <c r="AU103" s="4"/>
      <c r="AV103" s="4"/>
    </row>
    <row r="104" spans="1:48" x14ac:dyDescent="0.25">
      <c r="A104" s="4"/>
      <c r="B104" s="4"/>
      <c r="AU104" s="4"/>
    </row>
    <row r="105" spans="1:48" x14ac:dyDescent="0.25">
      <c r="A105" s="4"/>
      <c r="B105" s="4"/>
      <c r="AU105" s="4"/>
    </row>
    <row r="106" spans="1:48" x14ac:dyDescent="0.25">
      <c r="A106" s="4"/>
      <c r="B106" s="4"/>
      <c r="AU106" s="4"/>
    </row>
    <row r="107" spans="1:48" x14ac:dyDescent="0.25">
      <c r="A107" s="4"/>
      <c r="B107" s="4"/>
      <c r="AU107" s="4"/>
    </row>
    <row r="108" spans="1:48" x14ac:dyDescent="0.25">
      <c r="A108" s="4"/>
      <c r="B108" s="4"/>
      <c r="AU108" s="4"/>
    </row>
    <row r="109" spans="1:48" x14ac:dyDescent="0.25">
      <c r="A109" s="4"/>
      <c r="B109" s="4"/>
      <c r="AU109" s="4"/>
    </row>
    <row r="110" spans="1:48" x14ac:dyDescent="0.25">
      <c r="A110" s="4"/>
      <c r="B110" s="4"/>
      <c r="AU110" s="4"/>
    </row>
    <row r="111" spans="1:48" x14ac:dyDescent="0.25">
      <c r="A111" s="4"/>
      <c r="B111" s="4"/>
      <c r="AU111" s="4"/>
    </row>
    <row r="112" spans="1:48" x14ac:dyDescent="0.25">
      <c r="A112" s="4"/>
      <c r="B112" s="4"/>
      <c r="AU112" s="4"/>
    </row>
    <row r="113" spans="1:47" x14ac:dyDescent="0.25">
      <c r="A113" s="4"/>
      <c r="B113" s="4"/>
      <c r="AU113" s="4"/>
    </row>
    <row r="114" spans="1:47" x14ac:dyDescent="0.25">
      <c r="A114" s="4"/>
      <c r="B114" s="4"/>
      <c r="AU114" s="4"/>
    </row>
    <row r="115" spans="1:47" x14ac:dyDescent="0.25">
      <c r="A115" s="4"/>
      <c r="B115" s="4"/>
      <c r="AU115" s="4"/>
    </row>
    <row r="116" spans="1:47" x14ac:dyDescent="0.25">
      <c r="A116" s="4"/>
      <c r="B116" s="4"/>
      <c r="AU116" s="4"/>
    </row>
    <row r="117" spans="1:47" x14ac:dyDescent="0.25">
      <c r="A117" s="4"/>
      <c r="B117" s="4"/>
      <c r="AU117" s="4"/>
    </row>
    <row r="118" spans="1:47" x14ac:dyDescent="0.25">
      <c r="A118" s="4"/>
      <c r="B118" s="4"/>
      <c r="AU118" s="4"/>
    </row>
    <row r="119" spans="1:47" x14ac:dyDescent="0.25">
      <c r="A119" s="4"/>
      <c r="B119" s="4"/>
      <c r="AU119" s="4"/>
    </row>
    <row r="120" spans="1:47" x14ac:dyDescent="0.25">
      <c r="A120" s="4"/>
      <c r="B120" s="4"/>
      <c r="AU120" s="4"/>
    </row>
    <row r="121" spans="1:47" x14ac:dyDescent="0.25">
      <c r="A121" s="4"/>
      <c r="B121" s="4"/>
      <c r="AU121" s="4"/>
    </row>
    <row r="122" spans="1:47" x14ac:dyDescent="0.25">
      <c r="A122" s="4"/>
      <c r="B122" s="4"/>
      <c r="AU122" s="4"/>
    </row>
    <row r="123" spans="1:47" x14ac:dyDescent="0.25">
      <c r="A123" s="4"/>
      <c r="B123" s="4"/>
      <c r="AU123" s="4"/>
    </row>
    <row r="124" spans="1:47" x14ac:dyDescent="0.25">
      <c r="A124" s="4"/>
      <c r="B124" s="4"/>
      <c r="AU124" s="4"/>
    </row>
    <row r="125" spans="1:47" x14ac:dyDescent="0.25">
      <c r="A125" s="4"/>
      <c r="B125" s="4"/>
      <c r="AU125" s="4"/>
    </row>
    <row r="126" spans="1:47" x14ac:dyDescent="0.25">
      <c r="A126" s="4"/>
      <c r="B126" s="4"/>
      <c r="AU126" s="4"/>
    </row>
    <row r="127" spans="1:47" x14ac:dyDescent="0.25">
      <c r="A127" s="4"/>
      <c r="B127" s="4"/>
      <c r="AU127" s="4"/>
    </row>
  </sheetData>
  <mergeCells count="56">
    <mergeCell ref="A74:A75"/>
    <mergeCell ref="B74:B75"/>
    <mergeCell ref="U74:U75"/>
    <mergeCell ref="AQ41:AT41"/>
    <mergeCell ref="M41:P41"/>
    <mergeCell ref="Q41:T41"/>
    <mergeCell ref="V41:Y41"/>
    <mergeCell ref="Z41:AC41"/>
    <mergeCell ref="C74:H74"/>
    <mergeCell ref="I74:L74"/>
    <mergeCell ref="AI74:AL74"/>
    <mergeCell ref="AU74:AU75"/>
    <mergeCell ref="D76:AT76"/>
    <mergeCell ref="U6:U7"/>
    <mergeCell ref="AD41:AG41"/>
    <mergeCell ref="AH41:AL41"/>
    <mergeCell ref="AM41:AP41"/>
    <mergeCell ref="M6:P6"/>
    <mergeCell ref="H6:L6"/>
    <mergeCell ref="V6:Y6"/>
    <mergeCell ref="AD6:AG6"/>
    <mergeCell ref="AD74:AH74"/>
    <mergeCell ref="C6:G6"/>
    <mergeCell ref="C41:G41"/>
    <mergeCell ref="D72:AS73"/>
    <mergeCell ref="D4:AS5"/>
    <mergeCell ref="A6:A7"/>
    <mergeCell ref="B6:B7"/>
    <mergeCell ref="AU41:AU42"/>
    <mergeCell ref="D43:AT43"/>
    <mergeCell ref="AU6:AU7"/>
    <mergeCell ref="D8:AT8"/>
    <mergeCell ref="A35:B35"/>
    <mergeCell ref="A36:B36"/>
    <mergeCell ref="Q6:T6"/>
    <mergeCell ref="AQ6:AT6"/>
    <mergeCell ref="H41:L41"/>
    <mergeCell ref="Z6:AC6"/>
    <mergeCell ref="AM6:AP6"/>
    <mergeCell ref="AH6:AL6"/>
    <mergeCell ref="K97:L97"/>
    <mergeCell ref="L99:N99"/>
    <mergeCell ref="A68:B68"/>
    <mergeCell ref="A69:B69"/>
    <mergeCell ref="D39:AS40"/>
    <mergeCell ref="A41:A42"/>
    <mergeCell ref="B41:B42"/>
    <mergeCell ref="U41:U42"/>
    <mergeCell ref="M74:P74"/>
    <mergeCell ref="Q74:T74"/>
    <mergeCell ref="V74:Y74"/>
    <mergeCell ref="Z74:AC74"/>
    <mergeCell ref="AM74:AP74"/>
    <mergeCell ref="AQ74:AT74"/>
    <mergeCell ref="A94:B94"/>
    <mergeCell ref="A96:B9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Cf7MpQHUl3cIkWYK1JrBEin+kn4Q2xYuEtJ4r7H2pN0=</DigestValue>
    </Reference>
    <Reference Type="http://www.w3.org/2000/09/xmldsig#Object" URI="#idOfficeObject">
      <DigestMethod Algorithm="urn:ietf:params:xml:ns:cpxmlsec:algorithms:gostr34112012-256"/>
      <DigestValue>B2m7C07BijLFmAf1VrpM+az1g7nBybn7cRbEHdJWhpI=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7OU7gnbSYE8rCLTrhwsykeBNjVlqSnCk9l/AzbEOqRU=</DigestValue>
    </Reference>
  </SignedInfo>
  <SignatureValue>X1Sx6akiQgViZADdLux3QBMLGKvT4jErbksBnSSZnmq9YnW6Rqa99Fm642xVvXa/
roUokLZxmAkdeNt+B3Luqw==</SignatureValue>
  <KeyInfo>
    <X509Data>
      <X509Certificate>MIIJMzCCCOCgAwIBAgIRAIMZSVxSDhONUTvYcxP1vMQwCgYIKoUDBwEBAwIwggFX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gdGB0LjQuDEuMCwGA1UEAwwl0JrQsNC30L3QsNGH0LXQudGB0YLQstC+INCg0L7R
gdGB0LjQuDAeFw0yMzAxMjAwMjI3MDBaFw0yNDA0MTQwMjI3MDBaMIICJzELMAkG
A1UEBhMCUlUxJDAiBgNVBAgMG9CQ0LvRgtCw0LnRgdC60LjQuSDQutGA0LDQuTEV
MBMGA1UEBwwM0K/RgNC+0LLQvtC1MRkwFwYDVQQMDBDQlNC40YDQtdC60YLQvtGA
MYHjMIHgBgNVBAoMgdjQmtCg0JDQldCS0J7QlSDQk9Ce0KHQo9CU0JDQoNCh0KLQ
ktCV0J3QndCe0JUg0JHQrtCU0JbQldCi0J3QntCVINCf0KDQntCk0JXQodCh0JjQ
ntCd0JDQm9Cs0J3QntCVINCe0JHQoNCQ0JfQntCS0JDQotCV0JvQrNCd0J7QlSDQ
o9Cn0KDQldCW0JTQldCd0JjQlSAi0K/QoNCe0JLQodCa0J7QmSDQn9Ce0JvQmNCi
0JXQpdCd0JjQp9CV0KHQmtCY0Jkg0KLQldCl0J3QmNCa0KPQnCIxFjAUBgUqhQNk
AxILMDUwOTk0MTk5ODQxGjAYBggqhQMDgQMBARIMMjIxMTAwMzU3ODkzMR4wHAYJ
KoZIhvcNAQkBFg9zd2V0YWx3QG1haWwucnUxLjAsBgNVBCoMJdCh0LLQtdGC0LvQ
sNC90LAg0JLQuNC60YLQvtGA0L7QstC90LAxFzAVBgNVBAQMDtCb0YvRgdC10L3Q
utC+MT0wOwYDVQQDDDTQm9GL0YHQtdC90LrQviDQodCy0LXRgtC70LDQvdCwINCS
0LjQutGC0L7RgNC+0LLQvdCwMGYwHwYIKoUDBwEBAQEwEwYHKoUDAgIkAAYIKoUD
BwEBAgIDQwAEQGfK/1I8gEt+ZCPOu0dsbCv9QHhfr3XMdaZZ6pNj3H0GqGoxvIqf
lNhoOdzF3siUnNn3/HcQGkgxh8H7NoG8n2ujggSqMIIEpjAOBgNVHQ8BAf8EBAMC
A/gwOgYDVR0lBDMwMQYIKwYBBQUHAwIGCCsGAQUFBwMIBggqhQMCAQYIBQYIKoUD
A4F7AQEGByqFAwOBewYwEwYDVR0gBAwwCjAIBgYqhQNkcQEwDAYFKoUDZHIEAwIB
ATAtBgUqhQNkbwQkDCLQmtGA0LjQv9GC0L7Qn9GA0L4gQ1NQICg1LjAuMTIwMDAp
MIIBiQYFKoUDZHAEggF+MIIBegyBh9Cf0YDQvtCz0YDQsNC80LzQvdC+LdCw0L/Q
v9Cw0YDQsNGC0L3Ri9C5INC60L7QvNC/0LvQtdC60YEgVmlQTmV0IFBLSSBTZXJ2
aWNlICjQvdCwINCw0L/Qv9Cw0YDQsNGC0L3QvtC5INC/0LvQsNGC0YTQvtGA0LzQ
tSBIU00gMjAwMFEyKQxo0J/RgNC+0LPRgNCw0LzQvNC90L4t0LDQv9C/0LDRgNCw
0YLQvdGL0Lkg0LrQvtC80L/Qu9C10LrRgSDCq9Cu0L3QuNGB0LXRgNGCLdCT0J7Q
odCiwrsuINCS0LXRgNGB0LjRjyA0LjAMTtCh0LXRgNGC0LjRhNC40LrQsNGCINGB
0L7QvtGC0LLQtdGC0YHRgtCy0LjRjyDihJbQodCkLzEyNC0zNzQzINC+0YIgMDQu
MDkuMjAxOQw00JfQsNC60LvRjtGH0LXQvdC40LUg4oSWIDE0OS83LzYvNDUyINC+
0YIgMzAuMTIuMjAyMTBmBgNVHR8EXzBdMC6gLKAqhihodHRwOi8vY3JsLnJvc2th
em5hLnJ1L2NybC91Y2ZrXzIwMjIuY3JsMCugKaAnhiVodHRwOi8vY3JsLmZrLmxv
Y2FsL2NybC91Y2ZrXzIwMjIuY3JsMHcGCCsGAQUFBwEBBGswaTA0BggrBgEFBQcw
AoYoaHR0cDovL2NybC5yb3NrYXpuYS5ydS9jcmwvdWNma18yMDIyLmNydDAxBggr
BgEFBQcwAoYlaHR0cDovL2NybC5may5sb2NhbC9jcmwvdWNma18yMDIyLmNydDAd
BgNVHQ4EFgQUK8X7uw+YJltHqRE+xY11CZV8B14wggF3BgNVHSMEggFuMIIBaoAU
HYAm0oli5wSBjx5K6KtyknYt3T2hggFDpIIBPzCCATsxITAfBgkqhkiG9w0BCQEW
EmRpdEBkaWdpdGFsLmdvdi5ydTELMAkGA1UEBhMCUlUxGDAWBgNVBAgMDzc3INCc
0L7RgdC60LLQsDEZMBcGA1UEBwwQ0LMuINCc0L7RgdC60LLQsDFTMFEGA1UECQxK
0J/RgNC10YHQvdC10L3RgdC60LDRjyDQvdCw0LHQtdGA0LXQttC90LDRjywg0LTQ
vtC8IDEwLCDRgdGC0YDQvtC10L3QuNC1IDIxJjAkBgNVBAoMHdCc0LjQvdGG0LjR
hNGA0Ysg0KDQvtGB0YHQuNC4MRgwFgYFKoUDZAESDTEwNDc3MDIwMjY3MDExFTAT
BgUqhQNkBBIKNzcxMDQ3NDM3NTEmMCQGA1UEAwwd0JzQuNC90YbQuNGE0YDRiyDQ
oNC+0YHRgdC40LiCCwDP6P9hAAAAAAX2MAoGCCqFAwcBAQMCA0EAPY8AMQMAr4Fr
FuoFVGOE9lXKeB70pHUEXqj+QU0bepU5NRdpSqeJenC/7YhwMAd3eNHHI8jhLogq
QdE/mkB/8Q==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YVcgc+9Ln14eucp9uhpMN+cjTGM=</DigestValue>
      </Reference>
      <Reference URI="/xl/calcChain.xml?ContentType=application/vnd.openxmlformats-officedocument.spreadsheetml.calcChain+xml">
        <DigestMethod Algorithm="http://www.w3.org/2000/09/xmldsig#sha1"/>
        <DigestValue>tycOdqbCOmtheFmv5zq1ophrrH4=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G+koJJAVtihgriRY6mB73lCVCxc=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IHBP3nBm3rQLq+YgOrY9//WuwLs=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l2Pe4qEU1N8qXHtemjSyPdZxPrM=</DigestValue>
      </Reference>
      <Reference URI="/xl/externalLinks/externalLink2.xml?ContentType=application/vnd.openxmlformats-officedocument.spreadsheetml.externalLink+xml">
        <DigestMethod Algorithm="http://www.w3.org/2000/09/xmldsig#sha1"/>
        <DigestValue>Q7LQjN2Z9yZ1CGqxQlfAHdoPGws=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sjNwVwbtAqw9fpj5Fy79VdaeFaw=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pEL9STdjg0BcYaZACFh4LTT485w=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pEL9STdjg0BcYaZACFh4LTT485w=</DigestValue>
      </Reference>
      <Reference URI="/xl/sharedStrings.xml?ContentType=application/vnd.openxmlformats-officedocument.spreadsheetml.sharedStrings+xml">
        <DigestMethod Algorithm="http://www.w3.org/2000/09/xmldsig#sha1"/>
        <DigestValue>hS/VyT27Ek7kujJIROdZF/kpP7M=</DigestValue>
      </Reference>
      <Reference URI="/xl/styles.xml?ContentType=application/vnd.openxmlformats-officedocument.spreadsheetml.styles+xml">
        <DigestMethod Algorithm="http://www.w3.org/2000/09/xmldsig#sha1"/>
        <DigestValue>GrXrKGr7UYCKMmEJXMvbS0Tkngk=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mCXJzuD7UiAXBnJhdRunR/rCjJs=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TB7po3w71H8TxwMHq9xrS2iVl+U=</DigestValue>
      </Reference>
      <Reference URI="/xl/worksheets/sheet2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sheets/sheet3.xml?ContentType=application/vnd.openxmlformats-officedocument.spreadsheetml.worksheet+xml">
        <DigestMethod Algorithm="http://www.w3.org/2000/09/xmldsig#sha1"/>
        <DigestValue>vywP9eLF9mX/7Z4Tq1pJ621wSLY=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2023-11-28T03:36:13Z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16.0.14332/22</OfficeVersion>
          <ApplicationVersion>16.0.14332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2023-11-28T03:36:13Z</xd:SigningTime>
          <xd:SigningCertificate>
            <xd:Cert>
              <xd:CertDigest>
                <DigestMethod Algorithm="http://www.w3.org/2000/09/xmldsig#sha1"/>
                <DigestValue>BkYEelfSWbakZMcppPH2Qf2zWfE=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174260162799574156024004493549992524996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2023-11-22T03:13:57Z</dcterms:modified>
</cp:coreProperties>
</file>