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 iterate="1"/>
</workbook>
</file>

<file path=xl/calcChain.xml><?xml version="1.0" encoding="utf-8"?>
<calcChain xmlns="http://schemas.openxmlformats.org/spreadsheetml/2006/main">
  <c r="Z65" i="1" l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V61" i="1"/>
  <c r="AV62" i="1"/>
  <c r="U58" i="1"/>
  <c r="U59" i="1"/>
  <c r="U60" i="1"/>
  <c r="U61" i="1"/>
  <c r="U62" i="1"/>
  <c r="U63" i="1"/>
  <c r="U64" i="1"/>
  <c r="I65" i="1"/>
  <c r="K65" i="1"/>
  <c r="L65" i="1"/>
  <c r="M65" i="1"/>
  <c r="N65" i="1"/>
  <c r="AV58" i="1"/>
  <c r="AV59" i="1"/>
  <c r="AV60" i="1"/>
  <c r="AV63" i="1"/>
  <c r="AV64" i="1"/>
  <c r="A61" i="1"/>
  <c r="B61" i="1"/>
  <c r="A60" i="1"/>
  <c r="B60" i="1"/>
  <c r="A59" i="1"/>
  <c r="B59" i="1"/>
  <c r="A57" i="1"/>
  <c r="B57" i="1"/>
  <c r="A58" i="1"/>
  <c r="B58" i="1"/>
  <c r="A56" i="1"/>
  <c r="B56" i="1"/>
  <c r="A54" i="1"/>
  <c r="B54" i="1"/>
  <c r="A55" i="1"/>
  <c r="B55" i="1"/>
  <c r="A53" i="1"/>
  <c r="B53" i="1"/>
  <c r="A51" i="1"/>
  <c r="B51" i="1"/>
  <c r="A52" i="1"/>
  <c r="B52" i="1"/>
  <c r="A50" i="1"/>
  <c r="B50" i="1"/>
  <c r="A48" i="1"/>
  <c r="B48" i="1"/>
  <c r="A49" i="1"/>
  <c r="B49" i="1"/>
  <c r="A46" i="1"/>
  <c r="B46" i="1"/>
  <c r="A47" i="1"/>
  <c r="B47" i="1"/>
  <c r="A44" i="1"/>
  <c r="B44" i="1"/>
  <c r="A45" i="1"/>
  <c r="B45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A30" i="1"/>
  <c r="B30" i="1"/>
  <c r="A29" i="1"/>
  <c r="B29" i="1"/>
  <c r="A28" i="1"/>
  <c r="B28" i="1"/>
  <c r="A27" i="1"/>
  <c r="B27" i="1"/>
  <c r="A26" i="1"/>
  <c r="B26" i="1"/>
  <c r="A25" i="1"/>
  <c r="B25" i="1"/>
  <c r="A22" i="1"/>
  <c r="B22" i="1"/>
  <c r="A23" i="1"/>
  <c r="B23" i="1"/>
  <c r="A24" i="1"/>
  <c r="B24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AV65" i="1" l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44" i="1"/>
  <c r="AT65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44" i="1"/>
  <c r="C65" i="1"/>
  <c r="AV30" i="1"/>
  <c r="AV31" i="1"/>
  <c r="AV32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11" i="1"/>
  <c r="AV12" i="1"/>
  <c r="AV13" i="1"/>
  <c r="AV14" i="1"/>
  <c r="AV15" i="1"/>
  <c r="AV10" i="1"/>
  <c r="AU33" i="1"/>
  <c r="W33" i="1"/>
  <c r="D33" i="1"/>
  <c r="U29" i="1"/>
  <c r="U17" i="1"/>
  <c r="AR65" i="1"/>
  <c r="AS65" i="1"/>
  <c r="AU65" i="1"/>
  <c r="C33" i="1"/>
  <c r="U65" i="1" l="1"/>
  <c r="AV33" i="1"/>
  <c r="U13" i="1"/>
  <c r="U11" i="1"/>
  <c r="U12" i="1"/>
  <c r="U14" i="1"/>
  <c r="U15" i="1"/>
  <c r="U16" i="1"/>
  <c r="U18" i="1"/>
  <c r="U19" i="1"/>
  <c r="U20" i="1"/>
  <c r="U21" i="1"/>
  <c r="U22" i="1"/>
  <c r="U23" i="1"/>
  <c r="U24" i="1"/>
  <c r="U25" i="1"/>
  <c r="U26" i="1"/>
  <c r="U27" i="1"/>
  <c r="U28" i="1"/>
  <c r="U30" i="1"/>
  <c r="U31" i="1"/>
  <c r="U32" i="1"/>
  <c r="U10" i="1"/>
  <c r="U33" i="1" l="1"/>
</calcChain>
</file>

<file path=xl/sharedStrings.xml><?xml version="1.0" encoding="utf-8"?>
<sst xmlns="http://schemas.openxmlformats.org/spreadsheetml/2006/main" count="85" uniqueCount="24">
  <si>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</si>
  <si>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</si>
  <si>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</si>
  <si>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</si>
  <si>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</si>
  <si>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</si>
  <si>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</si>
  <si>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</si>
  <si>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</si>
  <si>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</si>
  <si>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</si>
  <si>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</si>
  <si>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</si>
  <si>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Физическая культура</t>
  </si>
  <si>
    <t>Промежуточная аттестация</t>
  </si>
  <si>
    <t>К</t>
  </si>
  <si>
    <t>ИТОГО</t>
  </si>
  <si>
    <t>ГИА</t>
  </si>
  <si>
    <t>Государственная итоговая аттестация</t>
  </si>
  <si>
    <t xml:space="preserve"> </t>
  </si>
  <si>
    <t>ФК.00</t>
  </si>
  <si>
    <t xml:space="preserve"> март</t>
  </si>
  <si>
    <t>Календарный график учебного процесса по профессии среднего профессионального образования                                       23.01.07 Машинист крана (крановщик)                                  1 курс    2023/2024</t>
  </si>
  <si>
    <t>Календарный график учебного процесса по профессии среднего профессионального образования                               23.01.07 Машинист крана (крановщик)                                  2 курс     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</si>
</sst>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textRotation="90" wrapText="1"/>
    </xf>
    <xf numFmtId="0" fontId="3" fillId="0" borderId="3" xfId="0" applyFont="1" applyFill="1" applyBorder="1"/>
    <xf numFmtId="0" fontId="3" fillId="0" borderId="4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textRotation="90" wrapText="1"/>
    </xf>
    <xf numFmtId="49" fontId="2" fillId="0" borderId="1" xfId="0" applyNumberFormat="1" applyFont="1" applyFill="1" applyBorder="1" applyAlignment="1">
      <alignment textRotation="9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0" xfId="0" applyFont="1"/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%20&#1043;&#1088;&#1072;&#1092;&#1080;&#1082;%20&#1048;&#1085;&#1092;&#1086;&#1088;&#1084;&#1072;&#1094;&#1080;&#1086;&#1085;&#1085;&#1099;&#1077;%20&#1089;&#1080;&#1089;&#1090;&#1077;&#1084;&#1099;%20&#1080;%20&#1087;&#1087;&#1088;&#1086;&#1075;&#1088;&#1072;&#1084;&#1084;&#1080;&#1088;&#1086;&#1074;&#1072;&#1085;&#1080;&#1077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ina/Desktop/&#1055;&#1056;&#1054;&#1042;&#1045;&#1056;&#1050;&#1040;%20&#1044;&#1054;&#1050;&#1059;&#1052;&#1045;&#1053;&#1058;&#1040;&#1062;&#1048;&#1048;/&#1059;&#1063;&#1045;&#1041;&#1053;&#1067;&#1045;%20&#1055;&#1051;&#1040;&#1053;&#1067;/&#1052;&#1072;&#1096;&#1080;&#1085;&#1080;&#1089;&#1090;%20&#1082;&#1088;&#1072;&#1085;&#1072;%20(&#1082;&#1088;&#1072;&#1085;&#1086;&#1074;&#1097;&#1080;&#1082;)%202023%20.onf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D7" t="str">
            <v>01-05</v>
          </cell>
          <cell r="E7" t="str">
            <v>08-12</v>
          </cell>
          <cell r="F7" t="str">
            <v>15-19</v>
          </cell>
          <cell r="G7" t="str">
            <v>22-26</v>
          </cell>
          <cell r="H7" t="str">
            <v>29,30,01-03</v>
          </cell>
          <cell r="I7" t="str">
            <v>06-10</v>
          </cell>
          <cell r="J7" t="str">
            <v>13-17</v>
          </cell>
          <cell r="K7" t="str">
            <v>20-24</v>
          </cell>
          <cell r="L7" t="str">
            <v>27-31</v>
          </cell>
          <cell r="M7" t="str">
            <v>03-07</v>
          </cell>
          <cell r="N7" t="str">
            <v>10-14</v>
          </cell>
          <cell r="O7" t="str">
            <v>17-21</v>
          </cell>
          <cell r="P7" t="str">
            <v>24-28</v>
          </cell>
          <cell r="Q7" t="str">
            <v>01-05</v>
          </cell>
          <cell r="R7" t="str">
            <v>08-12</v>
          </cell>
          <cell r="S7" t="str">
            <v>15-19</v>
          </cell>
          <cell r="T7" t="str">
            <v>22-26</v>
          </cell>
          <cell r="V7" t="str">
            <v>29-31,01-11</v>
          </cell>
          <cell r="W7" t="str">
            <v>12-16</v>
          </cell>
          <cell r="X7" t="str">
            <v>19-23</v>
          </cell>
          <cell r="Y7" t="str">
            <v>26-30</v>
          </cell>
          <cell r="Z7" t="str">
            <v>02-06</v>
          </cell>
          <cell r="AA7" t="str">
            <v>09-13</v>
          </cell>
          <cell r="AB7" t="str">
            <v>16-20</v>
          </cell>
          <cell r="AC7" t="str">
            <v>23-27</v>
          </cell>
          <cell r="AD7" t="str">
            <v>02-06</v>
          </cell>
          <cell r="AE7" t="str">
            <v>09-13</v>
          </cell>
          <cell r="AF7" t="str">
            <v>16-20</v>
          </cell>
          <cell r="AG7" t="str">
            <v>23-27</v>
          </cell>
          <cell r="AH7" t="str">
            <v>30,31,01-03</v>
          </cell>
          <cell r="AI7" t="str">
            <v>06-10</v>
          </cell>
          <cell r="AJ7" t="str">
            <v>13-17</v>
          </cell>
          <cell r="AK7" t="str">
            <v>20-24</v>
          </cell>
          <cell r="AL7" t="str">
            <v>27-30,01</v>
          </cell>
          <cell r="AM7" t="str">
            <v>04-08</v>
          </cell>
          <cell r="AN7" t="str">
            <v>11-15</v>
          </cell>
          <cell r="AO7" t="str">
            <v>18-22</v>
          </cell>
          <cell r="AP7" t="str">
            <v>25-29</v>
          </cell>
          <cell r="AQ7" t="str">
            <v>01-05</v>
          </cell>
          <cell r="AR7" t="str">
            <v>08-12</v>
          </cell>
          <cell r="AS7" t="str">
            <v>15-18</v>
          </cell>
          <cell r="AT7" t="str">
            <v>22-26</v>
          </cell>
          <cell r="AU7" t="str">
            <v>29-30</v>
          </cell>
        </row>
        <row r="70">
          <cell r="D70" t="str">
            <v>01-05</v>
          </cell>
          <cell r="E70" t="str">
            <v>08-12</v>
          </cell>
          <cell r="F70" t="str">
            <v>15-19</v>
          </cell>
          <cell r="G70" t="str">
            <v>22-26</v>
          </cell>
          <cell r="H70" t="str">
            <v>29,30,01-03</v>
          </cell>
          <cell r="I70" t="str">
            <v>06-10</v>
          </cell>
          <cell r="J70" t="str">
            <v>13-17</v>
          </cell>
          <cell r="K70" t="str">
            <v>20-24</v>
          </cell>
          <cell r="L70" t="str">
            <v>27-31</v>
          </cell>
          <cell r="M70" t="str">
            <v>03-07</v>
          </cell>
          <cell r="N70" t="str">
            <v>10-14</v>
          </cell>
          <cell r="O70" t="str">
            <v>17-21</v>
          </cell>
          <cell r="P70" t="str">
            <v>24-28</v>
          </cell>
          <cell r="Q70" t="str">
            <v>01-05</v>
          </cell>
          <cell r="R70" t="str">
            <v>08-12</v>
          </cell>
          <cell r="S70" t="str">
            <v>15-19</v>
          </cell>
          <cell r="T70" t="str">
            <v>22-26</v>
          </cell>
          <cell r="V70" t="str">
            <v>29-31,01-11</v>
          </cell>
          <cell r="W70" t="str">
            <v>12-16</v>
          </cell>
          <cell r="X70" t="str">
            <v>19-23</v>
          </cell>
          <cell r="Y70" t="str">
            <v>26-30</v>
          </cell>
          <cell r="Z70" t="str">
            <v>02-06</v>
          </cell>
          <cell r="AA70" t="str">
            <v>09-13</v>
          </cell>
          <cell r="AB70" t="str">
            <v>16-20</v>
          </cell>
          <cell r="AC70" t="str">
            <v>23-27</v>
          </cell>
          <cell r="AD70" t="str">
            <v>02-06</v>
          </cell>
          <cell r="AE70" t="str">
            <v>09-13</v>
          </cell>
          <cell r="AF70" t="str">
            <v>16-20</v>
          </cell>
          <cell r="AG70" t="str">
            <v>23-27</v>
          </cell>
          <cell r="AH70" t="str">
            <v>30,31,01-03</v>
          </cell>
          <cell r="AI70" t="str">
            <v>06-10</v>
          </cell>
          <cell r="AJ70" t="str">
            <v>13-17</v>
          </cell>
          <cell r="AK70" t="str">
            <v>20-24</v>
          </cell>
          <cell r="AL70" t="str">
            <v>27-30,01</v>
          </cell>
          <cell r="AM70" t="str">
            <v>04-08</v>
          </cell>
          <cell r="AN70" t="str">
            <v>11-15</v>
          </cell>
          <cell r="AO70" t="str">
            <v>18-22</v>
          </cell>
          <cell r="AP70" t="str">
            <v>25-29</v>
          </cell>
          <cell r="AQ70" t="str">
            <v>01-05</v>
          </cell>
          <cell r="AR70" t="str">
            <v>08-12</v>
          </cell>
          <cell r="AS70" t="str">
            <v>15-18</v>
          </cell>
          <cell r="AT70" t="str">
            <v>22-26, 29-30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"/>
      <sheetName val="Комплексные"/>
      <sheetName val="Компетенции"/>
      <sheetName val="Компетенции(2)"/>
      <sheetName val="Кабинеты"/>
      <sheetName val="Пояснения"/>
      <sheetName val="ЦМК"/>
      <sheetName val="Start"/>
    </sheetNames>
    <sheetDataSet>
      <sheetData sheetId="0"/>
      <sheetData sheetId="1"/>
      <sheetData sheetId="2">
        <row r="13">
          <cell r="B13" t="str">
            <v>ОУП.01</v>
          </cell>
          <cell r="C13" t="str">
            <v>Русский язык</v>
          </cell>
        </row>
        <row r="14">
          <cell r="B14" t="str">
            <v>ОУП.02</v>
          </cell>
          <cell r="C14" t="str">
            <v>Литература</v>
          </cell>
        </row>
        <row r="15">
          <cell r="B15" t="str">
            <v>ОУП.03</v>
          </cell>
          <cell r="C15" t="str">
            <v>История</v>
          </cell>
        </row>
        <row r="16">
          <cell r="B16" t="str">
            <v>ОУП.04</v>
          </cell>
          <cell r="C16" t="str">
            <v>Обществознание</v>
          </cell>
        </row>
        <row r="17">
          <cell r="B17" t="str">
            <v>ОУП.05</v>
          </cell>
          <cell r="C17" t="str">
            <v>География</v>
          </cell>
        </row>
        <row r="18">
          <cell r="B18" t="str">
            <v>ОУП.06</v>
          </cell>
          <cell r="C18" t="str">
            <v>Иностранный язык</v>
          </cell>
        </row>
        <row r="19">
          <cell r="B19" t="str">
            <v>ОУП.07</v>
          </cell>
          <cell r="C19" t="str">
            <v>Математика</v>
          </cell>
        </row>
        <row r="20">
          <cell r="B20" t="str">
            <v>ОУП.08</v>
          </cell>
          <cell r="C20" t="str">
            <v>Информатика</v>
          </cell>
        </row>
        <row r="21">
          <cell r="B21" t="str">
            <v>ОУП.09</v>
          </cell>
          <cell r="C21" t="str">
            <v>Физическая культура</v>
          </cell>
        </row>
        <row r="22">
          <cell r="B22" t="str">
            <v>ОУП.10</v>
          </cell>
          <cell r="C22" t="str">
            <v>Основы безопасности жизнедеятельности</v>
          </cell>
        </row>
        <row r="23">
          <cell r="B23" t="str">
            <v>ОУП.11</v>
          </cell>
          <cell r="C23" t="str">
            <v>Физика</v>
          </cell>
        </row>
        <row r="24">
          <cell r="B24" t="str">
            <v>ОУП.12</v>
          </cell>
          <cell r="C24" t="str">
            <v>Химия</v>
          </cell>
        </row>
        <row r="25">
          <cell r="B25" t="str">
            <v>ОУП.13</v>
          </cell>
          <cell r="C25" t="str">
            <v>Биология</v>
          </cell>
        </row>
        <row r="26">
          <cell r="B26" t="str">
            <v>ОУП.14</v>
          </cell>
          <cell r="C26" t="str">
            <v>Индивидуальный проект</v>
          </cell>
        </row>
        <row r="39">
          <cell r="B39" t="str">
            <v>ОП.01</v>
          </cell>
          <cell r="C39" t="str">
            <v>Слесарное дело</v>
          </cell>
        </row>
        <row r="40">
          <cell r="B40" t="str">
            <v>ОП.02</v>
          </cell>
          <cell r="C40" t="str">
            <v>Материаловедение</v>
          </cell>
        </row>
        <row r="41">
          <cell r="B41" t="str">
            <v>ОП.03</v>
          </cell>
          <cell r="C41" t="str">
            <v>Охрана труда</v>
          </cell>
        </row>
        <row r="42">
          <cell r="B42" t="str">
            <v>ОП.04</v>
          </cell>
          <cell r="C42" t="str">
            <v>Электротехника</v>
          </cell>
        </row>
        <row r="43">
          <cell r="B43" t="str">
            <v>ОП.05</v>
          </cell>
          <cell r="C43" t="str">
            <v>Техническое черчение</v>
          </cell>
        </row>
        <row r="44">
          <cell r="B44" t="str">
            <v>ОП.06</v>
          </cell>
          <cell r="C44" t="str">
            <v>Безопасность жизнедеятельности</v>
          </cell>
        </row>
        <row r="45">
          <cell r="B45" t="str">
            <v>ОП.07</v>
          </cell>
          <cell r="C45" t="str">
            <v>Формирование ключевых компетенций цифровой экономики</v>
          </cell>
        </row>
        <row r="52">
          <cell r="B52" t="str">
            <v>МДК.01.01</v>
          </cell>
          <cell r="C52" t="str">
            <v>Теоретическая подготовка водителей автомобилей категории «С»</v>
          </cell>
        </row>
        <row r="55">
          <cell r="B55" t="str">
            <v>УП.01.01</v>
          </cell>
          <cell r="C55" t="str">
            <v>Учебная практика ПМ.01 Транспортировка грузов</v>
          </cell>
        </row>
        <row r="56">
          <cell r="B56" t="str">
            <v>УП.01.02</v>
          </cell>
          <cell r="C56" t="str">
            <v>Учебная практика (практическое вождение)</v>
          </cell>
        </row>
        <row r="66">
          <cell r="B66" t="str">
            <v>МДК.02.01</v>
          </cell>
          <cell r="C66" t="str">
            <v>Устройство, управление и техническое обслуживание крана</v>
          </cell>
        </row>
        <row r="69">
          <cell r="B69" t="str">
            <v>УП.02.01</v>
          </cell>
          <cell r="C69" t="str">
            <v>Учебная практика ПМ.02 Эксплуатация крана при производстве работ</v>
          </cell>
        </row>
        <row r="70">
          <cell r="B70" t="str">
            <v>УП.02.02</v>
          </cell>
          <cell r="C70" t="str">
            <v>Учебная практика (управление краном)</v>
          </cell>
        </row>
        <row r="73">
          <cell r="B73" t="str">
            <v>ПП.02.01</v>
          </cell>
          <cell r="C73" t="str">
            <v>Производственная практика ПМ.02 Эксплуатация крана при производстве работ</v>
          </cell>
        </row>
        <row r="81">
          <cell r="B81" t="str">
            <v>МДК.03.01</v>
          </cell>
          <cell r="C81" t="str">
            <v>Устройство и эксплуатация крана - манипулятора</v>
          </cell>
        </row>
        <row r="84">
          <cell r="B84" t="str">
            <v>УП.03.01</v>
          </cell>
          <cell r="C84" t="str">
            <v>Учебная практика по ПМ.03 Эксплуатация кранов-манипуляторов, грузоподъёмностью до 10 тонн при производстве строительных, монтажных и погрузочно-разгрузочных работ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6"/>
  <sheetViews>
    <sheetView tabSelected="1" topLeftCell="A31" workbookViewId="0">
      <selection activeCell="D61" sqref="D61"/>
    </sheetView>
  </sheetViews>
  <sheetFormatPr defaultRowHeight="15" x14ac:dyDescent="0.25"/>
  <cols>
    <col min="1" max="1" width="9.85546875" style="46" customWidth="1"/>
    <col min="2" max="2" width="14.7109375" style="46" customWidth="1"/>
    <col min="3" max="3" width="2.85546875" style="6" customWidth="1"/>
    <col min="4" max="4" width="2.7109375" style="44" customWidth="1"/>
    <col min="5" max="5" width="3" style="44" customWidth="1"/>
    <col min="6" max="6" width="2.5703125" style="44" customWidth="1"/>
    <col min="7" max="7" width="3" style="44" customWidth="1"/>
    <col min="8" max="9" width="2.42578125" style="44" customWidth="1"/>
    <col min="10" max="11" width="2.85546875" style="44" customWidth="1"/>
    <col min="12" max="13" width="2.42578125" style="44" customWidth="1"/>
    <col min="14" max="14" width="2.85546875" style="44" customWidth="1"/>
    <col min="15" max="15" width="2.7109375" style="44" customWidth="1"/>
    <col min="16" max="16" width="3.140625" style="44" customWidth="1"/>
    <col min="17" max="17" width="2.42578125" style="44" customWidth="1"/>
    <col min="18" max="18" width="2.7109375" style="44" customWidth="1"/>
    <col min="19" max="19" width="2.42578125" style="44" customWidth="1"/>
    <col min="20" max="20" width="2.7109375" style="44" customWidth="1"/>
    <col min="21" max="21" width="4.140625" style="44" customWidth="1"/>
    <col min="22" max="22" width="5.7109375" style="44" customWidth="1"/>
    <col min="23" max="23" width="3.42578125" style="44" customWidth="1"/>
    <col min="24" max="24" width="3" style="44" customWidth="1"/>
    <col min="25" max="25" width="3.5703125" style="44" customWidth="1"/>
    <col min="26" max="26" width="3.140625" style="44" customWidth="1"/>
    <col min="27" max="27" width="2.85546875" style="44" customWidth="1"/>
    <col min="28" max="28" width="2.5703125" style="44" customWidth="1"/>
    <col min="29" max="29" width="2.7109375" style="44" customWidth="1"/>
    <col min="30" max="30" width="2.85546875" style="44" customWidth="1"/>
    <col min="31" max="31" width="3.140625" style="44" customWidth="1"/>
    <col min="32" max="33" width="2.7109375" style="44" customWidth="1"/>
    <col min="34" max="34" width="3.140625" style="44" customWidth="1"/>
    <col min="35" max="35" width="2.85546875" style="44" customWidth="1"/>
    <col min="36" max="36" width="2.7109375" style="44" customWidth="1"/>
    <col min="37" max="37" width="3" style="44" customWidth="1"/>
    <col min="38" max="38" width="2.85546875" style="44" customWidth="1"/>
    <col min="39" max="39" width="2.7109375" style="44" customWidth="1"/>
    <col min="40" max="41" width="2.85546875" style="44" customWidth="1"/>
    <col min="42" max="42" width="3.140625" style="44" customWidth="1"/>
    <col min="43" max="43" width="3.28515625" style="44" customWidth="1"/>
    <col min="44" max="44" width="2.7109375" style="44" customWidth="1"/>
    <col min="45" max="46" width="2.85546875" style="44" customWidth="1"/>
    <col min="47" max="47" width="2.7109375" style="44" customWidth="1"/>
    <col min="48" max="48" width="5" style="46" customWidth="1"/>
  </cols>
  <sheetData>
    <row r="1" spans="1:49" x14ac:dyDescent="0.25">
      <c r="A1" s="4"/>
      <c r="B1" s="4"/>
      <c r="C1" s="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4"/>
      <c r="AW1" s="2"/>
    </row>
    <row r="2" spans="1:49" x14ac:dyDescent="0.25">
      <c r="A2" s="4"/>
      <c r="B2" s="4"/>
      <c r="C2" s="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4"/>
      <c r="AW2" s="2"/>
    </row>
    <row r="3" spans="1:49" x14ac:dyDescent="0.25">
      <c r="A3" s="4"/>
      <c r="B3" s="4"/>
      <c r="C3" s="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4"/>
      <c r="AW3" s="6"/>
    </row>
    <row r="4" spans="1:49" ht="15" customHeight="1" x14ac:dyDescent="0.25">
      <c r="A4" s="7"/>
      <c r="B4" s="7"/>
      <c r="C4" s="7"/>
      <c r="D4" s="26" t="s">
        <v>22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7"/>
      <c r="AU4" s="28"/>
      <c r="AV4" s="7"/>
      <c r="AW4" s="6"/>
    </row>
    <row r="5" spans="1:49" x14ac:dyDescent="0.25">
      <c r="A5" s="7"/>
      <c r="B5" s="7"/>
      <c r="C5" s="7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7"/>
      <c r="AU5" s="28"/>
      <c r="AV5" s="7"/>
      <c r="AW5" s="6"/>
    </row>
    <row r="6" spans="1:49" x14ac:dyDescent="0.25">
      <c r="A6" s="19" t="s">
        <v>11</v>
      </c>
      <c r="B6" s="19" t="s">
        <v>12</v>
      </c>
      <c r="C6" s="21" t="s">
        <v>1</v>
      </c>
      <c r="D6" s="22"/>
      <c r="E6" s="22"/>
      <c r="F6" s="22"/>
      <c r="G6" s="22"/>
      <c r="H6" s="23"/>
      <c r="I6" s="29" t="s">
        <v>2</v>
      </c>
      <c r="J6" s="30"/>
      <c r="K6" s="30"/>
      <c r="L6" s="31"/>
      <c r="M6" s="29" t="s">
        <v>3</v>
      </c>
      <c r="N6" s="30"/>
      <c r="O6" s="30"/>
      <c r="P6" s="31"/>
      <c r="Q6" s="29" t="s">
        <v>4</v>
      </c>
      <c r="R6" s="30"/>
      <c r="S6" s="30"/>
      <c r="T6" s="31"/>
      <c r="U6" s="32" t="s">
        <v>0</v>
      </c>
      <c r="V6" s="29" t="s">
        <v>5</v>
      </c>
      <c r="W6" s="33"/>
      <c r="X6" s="33"/>
      <c r="Y6" s="34"/>
      <c r="Z6" s="29" t="s">
        <v>6</v>
      </c>
      <c r="AA6" s="30"/>
      <c r="AB6" s="30"/>
      <c r="AC6" s="31"/>
      <c r="AD6" s="29" t="s">
        <v>21</v>
      </c>
      <c r="AE6" s="30"/>
      <c r="AF6" s="30"/>
      <c r="AG6" s="30"/>
      <c r="AH6" s="30"/>
      <c r="AI6" s="35" t="s">
        <v>8</v>
      </c>
      <c r="AJ6" s="35"/>
      <c r="AK6" s="35"/>
      <c r="AL6" s="35"/>
      <c r="AM6" s="36" t="s">
        <v>9</v>
      </c>
      <c r="AN6" s="37"/>
      <c r="AO6" s="37"/>
      <c r="AP6" s="38"/>
      <c r="AQ6" s="29" t="s">
        <v>10</v>
      </c>
      <c r="AR6" s="30"/>
      <c r="AS6" s="30"/>
      <c r="AT6" s="30"/>
      <c r="AU6" s="31"/>
      <c r="AV6" s="20" t="s">
        <v>0</v>
      </c>
      <c r="AW6" s="6"/>
    </row>
    <row r="7" spans="1:49" ht="49.5" x14ac:dyDescent="0.25">
      <c r="A7" s="19"/>
      <c r="B7" s="19"/>
      <c r="C7" s="18"/>
      <c r="D7" s="39" t="str">
        <f>[1]Лист1!D7</f>
        <v>01-05</v>
      </c>
      <c r="E7" s="39" t="str">
        <f>[1]Лист1!E7</f>
        <v>08-12</v>
      </c>
      <c r="F7" s="39" t="str">
        <f>[1]Лист1!F7</f>
        <v>15-19</v>
      </c>
      <c r="G7" s="39" t="str">
        <f>[1]Лист1!G7</f>
        <v>22-26</v>
      </c>
      <c r="H7" s="39" t="str">
        <f>[1]Лист1!H7</f>
        <v>29,30,01-03</v>
      </c>
      <c r="I7" s="39" t="str">
        <f>[1]Лист1!I7</f>
        <v>06-10</v>
      </c>
      <c r="J7" s="39" t="str">
        <f>[1]Лист1!J7</f>
        <v>13-17</v>
      </c>
      <c r="K7" s="39" t="str">
        <f>[1]Лист1!K7</f>
        <v>20-24</v>
      </c>
      <c r="L7" s="39" t="str">
        <f>[1]Лист1!L7</f>
        <v>27-31</v>
      </c>
      <c r="M7" s="39" t="str">
        <f>[1]Лист1!M7</f>
        <v>03-07</v>
      </c>
      <c r="N7" s="39" t="str">
        <f>[1]Лист1!N7</f>
        <v>10-14</v>
      </c>
      <c r="O7" s="39" t="str">
        <f>[1]Лист1!O7</f>
        <v>17-21</v>
      </c>
      <c r="P7" s="39" t="str">
        <f>[1]Лист1!P7</f>
        <v>24-28</v>
      </c>
      <c r="Q7" s="39" t="str">
        <f>[1]Лист1!Q7</f>
        <v>01-05</v>
      </c>
      <c r="R7" s="39" t="str">
        <f>[1]Лист1!R7</f>
        <v>08-12</v>
      </c>
      <c r="S7" s="39" t="str">
        <f>[1]Лист1!S7</f>
        <v>15-19</v>
      </c>
      <c r="T7" s="39" t="str">
        <f>[1]Лист1!T7</f>
        <v>22-26</v>
      </c>
      <c r="U7" s="32"/>
      <c r="V7" s="40" t="str">
        <f>[1]Лист1!V7</f>
        <v>29-31,01-11</v>
      </c>
      <c r="W7" s="40" t="str">
        <f>[1]Лист1!W7</f>
        <v>12-16</v>
      </c>
      <c r="X7" s="40" t="str">
        <f>[1]Лист1!X7</f>
        <v>19-23</v>
      </c>
      <c r="Y7" s="40" t="str">
        <f>[1]Лист1!Y7</f>
        <v>26-30</v>
      </c>
      <c r="Z7" s="40" t="str">
        <f>[1]Лист1!Z7</f>
        <v>02-06</v>
      </c>
      <c r="AA7" s="40" t="str">
        <f>[1]Лист1!AA7</f>
        <v>09-13</v>
      </c>
      <c r="AB7" s="40" t="str">
        <f>[1]Лист1!AB7</f>
        <v>16-20</v>
      </c>
      <c r="AC7" s="40" t="str">
        <f>[1]Лист1!AC7</f>
        <v>23-27</v>
      </c>
      <c r="AD7" s="40" t="str">
        <f>[1]Лист1!AD7</f>
        <v>02-06</v>
      </c>
      <c r="AE7" s="40" t="str">
        <f>[1]Лист1!AE7</f>
        <v>09-13</v>
      </c>
      <c r="AF7" s="40" t="str">
        <f>[1]Лист1!AF7</f>
        <v>16-20</v>
      </c>
      <c r="AG7" s="40" t="str">
        <f>[1]Лист1!AG7</f>
        <v>23-27</v>
      </c>
      <c r="AH7" s="40" t="str">
        <f>[1]Лист1!AH7</f>
        <v>30,31,01-03</v>
      </c>
      <c r="AI7" s="40" t="str">
        <f>[1]Лист1!AI7</f>
        <v>06-10</v>
      </c>
      <c r="AJ7" s="40" t="str">
        <f>[1]Лист1!AJ7</f>
        <v>13-17</v>
      </c>
      <c r="AK7" s="40" t="str">
        <f>[1]Лист1!AK7</f>
        <v>20-24</v>
      </c>
      <c r="AL7" s="40" t="str">
        <f>[1]Лист1!AL7</f>
        <v>27-30,01</v>
      </c>
      <c r="AM7" s="40" t="str">
        <f>[1]Лист1!AM7</f>
        <v>04-08</v>
      </c>
      <c r="AN7" s="40" t="str">
        <f>[1]Лист1!AN7</f>
        <v>11-15</v>
      </c>
      <c r="AO7" s="40" t="str">
        <f>[1]Лист1!AO7</f>
        <v>18-22</v>
      </c>
      <c r="AP7" s="40" t="str">
        <f>[1]Лист1!AP7</f>
        <v>25-29</v>
      </c>
      <c r="AQ7" s="40" t="str">
        <f>[1]Лист1!AQ7</f>
        <v>01-05</v>
      </c>
      <c r="AR7" s="40" t="str">
        <f>[1]Лист1!AR7</f>
        <v>08-12</v>
      </c>
      <c r="AS7" s="40" t="str">
        <f>[1]Лист1!AS7</f>
        <v>15-18</v>
      </c>
      <c r="AT7" s="40" t="str">
        <f>[1]Лист1!AT7</f>
        <v>22-26</v>
      </c>
      <c r="AU7" s="40" t="str">
        <f>[1]Лист1!AU7</f>
        <v>29-30</v>
      </c>
      <c r="AV7" s="20"/>
      <c r="AW7" s="6"/>
    </row>
    <row r="8" spans="1:49" x14ac:dyDescent="0.25">
      <c r="A8" s="7"/>
      <c r="B8" s="7"/>
      <c r="C8" s="7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7"/>
      <c r="AW8" s="6"/>
    </row>
    <row r="9" spans="1:49" s="1" customFormat="1" x14ac:dyDescent="0.25">
      <c r="A9" s="7"/>
      <c r="B9" s="7"/>
      <c r="C9" s="7"/>
      <c r="D9" s="41">
        <v>1</v>
      </c>
      <c r="E9" s="41">
        <v>2</v>
      </c>
      <c r="F9" s="41">
        <v>3</v>
      </c>
      <c r="G9" s="41">
        <v>4</v>
      </c>
      <c r="H9" s="41">
        <v>5</v>
      </c>
      <c r="I9" s="41">
        <v>6</v>
      </c>
      <c r="J9" s="41">
        <v>7</v>
      </c>
      <c r="K9" s="41">
        <v>8</v>
      </c>
      <c r="L9" s="41">
        <v>9</v>
      </c>
      <c r="M9" s="41">
        <v>10</v>
      </c>
      <c r="N9" s="41">
        <v>11</v>
      </c>
      <c r="O9" s="41">
        <v>12</v>
      </c>
      <c r="P9" s="41">
        <v>13</v>
      </c>
      <c r="Q9" s="41">
        <v>14</v>
      </c>
      <c r="R9" s="41">
        <v>15</v>
      </c>
      <c r="S9" s="41">
        <v>16</v>
      </c>
      <c r="T9" s="41">
        <v>17</v>
      </c>
      <c r="U9" s="41"/>
      <c r="V9" s="41">
        <v>18.190000000000001</v>
      </c>
      <c r="W9" s="41">
        <v>20</v>
      </c>
      <c r="X9" s="41">
        <v>21</v>
      </c>
      <c r="Y9" s="41">
        <v>22</v>
      </c>
      <c r="Z9" s="41">
        <v>23</v>
      </c>
      <c r="AA9" s="41">
        <v>24</v>
      </c>
      <c r="AB9" s="41">
        <v>25</v>
      </c>
      <c r="AC9" s="41">
        <v>26</v>
      </c>
      <c r="AD9" s="41">
        <v>27</v>
      </c>
      <c r="AE9" s="41">
        <v>28</v>
      </c>
      <c r="AF9" s="41">
        <v>29</v>
      </c>
      <c r="AG9" s="41">
        <v>30</v>
      </c>
      <c r="AH9" s="41">
        <v>31</v>
      </c>
      <c r="AI9" s="41">
        <v>32</v>
      </c>
      <c r="AJ9" s="41">
        <v>33</v>
      </c>
      <c r="AK9" s="41">
        <v>34</v>
      </c>
      <c r="AL9" s="41">
        <v>35</v>
      </c>
      <c r="AM9" s="41">
        <v>36</v>
      </c>
      <c r="AN9" s="41">
        <v>37</v>
      </c>
      <c r="AO9" s="41">
        <v>38</v>
      </c>
      <c r="AP9" s="41">
        <v>39</v>
      </c>
      <c r="AQ9" s="41">
        <v>40</v>
      </c>
      <c r="AR9" s="41">
        <v>41</v>
      </c>
      <c r="AS9" s="41">
        <v>42</v>
      </c>
      <c r="AT9" s="41">
        <v>43</v>
      </c>
      <c r="AU9" s="41">
        <v>43</v>
      </c>
      <c r="AV9" s="5"/>
      <c r="AW9" s="6"/>
    </row>
    <row r="10" spans="1:49" s="2" customFormat="1" x14ac:dyDescent="0.25">
      <c r="A10" s="8" t="str">
        <f>[2]План!B13</f>
        <v>ОУП.01</v>
      </c>
      <c r="B10" s="9" t="str">
        <f>[2]План!C13</f>
        <v>Русский язык</v>
      </c>
      <c r="C10" s="9"/>
      <c r="D10" s="43">
        <v>1</v>
      </c>
      <c r="E10" s="43">
        <v>1</v>
      </c>
      <c r="F10" s="43">
        <v>1</v>
      </c>
      <c r="G10" s="43">
        <v>1</v>
      </c>
      <c r="H10" s="43">
        <v>1</v>
      </c>
      <c r="I10" s="43">
        <v>1</v>
      </c>
      <c r="J10" s="43">
        <v>1</v>
      </c>
      <c r="K10" s="43">
        <v>1</v>
      </c>
      <c r="L10" s="43">
        <v>1</v>
      </c>
      <c r="M10" s="43">
        <v>1</v>
      </c>
      <c r="N10" s="43">
        <v>1</v>
      </c>
      <c r="O10" s="43">
        <v>1</v>
      </c>
      <c r="P10" s="43">
        <v>1</v>
      </c>
      <c r="Q10" s="43">
        <v>1</v>
      </c>
      <c r="R10" s="43">
        <v>1</v>
      </c>
      <c r="S10" s="43">
        <v>1</v>
      </c>
      <c r="T10" s="43">
        <v>1</v>
      </c>
      <c r="U10" s="41">
        <f>C10+D10+E10+F10+G10+H10+I10+J10+K10+L10+M10+N10+O10+P10+Q10+R10+S10+T10</f>
        <v>17</v>
      </c>
      <c r="V10" s="42" t="s">
        <v>15</v>
      </c>
      <c r="W10" s="43">
        <v>2</v>
      </c>
      <c r="X10" s="43">
        <v>1</v>
      </c>
      <c r="Y10" s="43">
        <v>1</v>
      </c>
      <c r="Z10" s="43">
        <v>1</v>
      </c>
      <c r="AA10" s="43">
        <v>1</v>
      </c>
      <c r="AB10" s="43">
        <v>1</v>
      </c>
      <c r="AC10" s="43">
        <v>1</v>
      </c>
      <c r="AD10" s="43">
        <v>1</v>
      </c>
      <c r="AE10" s="43">
        <v>1</v>
      </c>
      <c r="AF10" s="43">
        <v>1</v>
      </c>
      <c r="AG10" s="43">
        <v>1</v>
      </c>
      <c r="AH10" s="43">
        <v>1</v>
      </c>
      <c r="AI10" s="43">
        <v>1</v>
      </c>
      <c r="AJ10" s="43">
        <v>1</v>
      </c>
      <c r="AK10" s="43">
        <v>1</v>
      </c>
      <c r="AL10" s="43">
        <v>1</v>
      </c>
      <c r="AM10" s="43">
        <v>1</v>
      </c>
      <c r="AN10" s="43">
        <v>1</v>
      </c>
      <c r="AO10" s="43">
        <v>1</v>
      </c>
      <c r="AP10" s="43">
        <v>1</v>
      </c>
      <c r="AQ10" s="43">
        <v>1</v>
      </c>
      <c r="AR10" s="43">
        <v>1</v>
      </c>
      <c r="AS10" s="43">
        <v>1</v>
      </c>
      <c r="AT10" s="43">
        <v>1</v>
      </c>
      <c r="AU10" s="41"/>
      <c r="AV10" s="5">
        <f>W10+X10+Y10+Z10+AA10+AB10+AC10+AD10+AE10+AF10+AG10+AH10+AI10+AJ10+AK10+AL10+AM10+AN10+AO10+AP10+AQ10+AR10+AS10+AU10</f>
        <v>24</v>
      </c>
      <c r="AW10" s="6"/>
    </row>
    <row r="11" spans="1:49" s="2" customFormat="1" x14ac:dyDescent="0.25">
      <c r="A11" s="8" t="str">
        <f>[2]План!B14</f>
        <v>ОУП.02</v>
      </c>
      <c r="B11" s="9" t="str">
        <f>[2]План!C14</f>
        <v>Литература</v>
      </c>
      <c r="C11" s="9"/>
      <c r="D11" s="43">
        <v>2</v>
      </c>
      <c r="E11" s="43">
        <v>2</v>
      </c>
      <c r="F11" s="43">
        <v>2</v>
      </c>
      <c r="G11" s="43">
        <v>2</v>
      </c>
      <c r="H11" s="43">
        <v>2</v>
      </c>
      <c r="I11" s="43">
        <v>2</v>
      </c>
      <c r="J11" s="43">
        <v>2</v>
      </c>
      <c r="K11" s="43">
        <v>2</v>
      </c>
      <c r="L11" s="43">
        <v>2</v>
      </c>
      <c r="M11" s="43">
        <v>2</v>
      </c>
      <c r="N11" s="43">
        <v>2</v>
      </c>
      <c r="O11" s="43">
        <v>2</v>
      </c>
      <c r="P11" s="43">
        <v>2</v>
      </c>
      <c r="Q11" s="43">
        <v>2</v>
      </c>
      <c r="R11" s="43">
        <v>2</v>
      </c>
      <c r="S11" s="43">
        <v>2</v>
      </c>
      <c r="T11" s="43">
        <v>2</v>
      </c>
      <c r="U11" s="41">
        <f t="shared" ref="U11:U32" si="0">C11+D11+E11+F11+G11+H11+I11+J11+K11+L11+M11+N11+O11+P11+Q11+R11+S11+T11</f>
        <v>34</v>
      </c>
      <c r="V11" s="42" t="s">
        <v>15</v>
      </c>
      <c r="W11" s="43">
        <v>3</v>
      </c>
      <c r="X11" s="43">
        <v>3</v>
      </c>
      <c r="Y11" s="43">
        <v>2</v>
      </c>
      <c r="Z11" s="43">
        <v>2</v>
      </c>
      <c r="AA11" s="43">
        <v>1</v>
      </c>
      <c r="AB11" s="43">
        <v>2</v>
      </c>
      <c r="AC11" s="43">
        <v>2</v>
      </c>
      <c r="AD11" s="43">
        <v>2</v>
      </c>
      <c r="AE11" s="43">
        <v>2</v>
      </c>
      <c r="AF11" s="43">
        <v>2</v>
      </c>
      <c r="AG11" s="43">
        <v>2</v>
      </c>
      <c r="AH11" s="43">
        <v>2</v>
      </c>
      <c r="AI11" s="43">
        <v>2</v>
      </c>
      <c r="AJ11" s="43">
        <v>3</v>
      </c>
      <c r="AK11" s="43">
        <v>2</v>
      </c>
      <c r="AL11" s="43">
        <v>2</v>
      </c>
      <c r="AM11" s="43">
        <v>2</v>
      </c>
      <c r="AN11" s="43">
        <v>2</v>
      </c>
      <c r="AO11" s="43">
        <v>2</v>
      </c>
      <c r="AP11" s="43">
        <v>2</v>
      </c>
      <c r="AQ11" s="43">
        <v>2</v>
      </c>
      <c r="AR11" s="43">
        <v>2</v>
      </c>
      <c r="AS11" s="43">
        <v>2</v>
      </c>
      <c r="AT11" s="43">
        <v>2</v>
      </c>
      <c r="AU11" s="43"/>
      <c r="AV11" s="5">
        <f t="shared" ref="AV11:AV33" si="1">W11+X11+Y11+Z11+AA11+AB11+AC11+AD11+AE11+AF11+AG11+AH11+AI11+AJ11+AK11+AL11+AM11+AN11+AO11+AP11+AQ11+AR11+AS11+AU11</f>
        <v>48</v>
      </c>
      <c r="AW11" s="6"/>
    </row>
    <row r="12" spans="1:49" s="2" customFormat="1" x14ac:dyDescent="0.25">
      <c r="A12" s="8" t="str">
        <f>[2]План!B15</f>
        <v>ОУП.03</v>
      </c>
      <c r="B12" s="9" t="str">
        <f>[2]План!C15</f>
        <v>История</v>
      </c>
      <c r="C12" s="9"/>
      <c r="D12" s="43">
        <v>2</v>
      </c>
      <c r="E12" s="43">
        <v>2</v>
      </c>
      <c r="F12" s="43">
        <v>2</v>
      </c>
      <c r="G12" s="43">
        <v>2</v>
      </c>
      <c r="H12" s="43">
        <v>2</v>
      </c>
      <c r="I12" s="43">
        <v>2</v>
      </c>
      <c r="J12" s="43">
        <v>2</v>
      </c>
      <c r="K12" s="43">
        <v>2</v>
      </c>
      <c r="L12" s="43">
        <v>2</v>
      </c>
      <c r="M12" s="43">
        <v>2</v>
      </c>
      <c r="N12" s="43">
        <v>2</v>
      </c>
      <c r="O12" s="43">
        <v>2</v>
      </c>
      <c r="P12" s="43">
        <v>2</v>
      </c>
      <c r="Q12" s="43">
        <v>2</v>
      </c>
      <c r="R12" s="43">
        <v>2</v>
      </c>
      <c r="S12" s="43">
        <v>2</v>
      </c>
      <c r="T12" s="43">
        <v>2</v>
      </c>
      <c r="U12" s="41">
        <f t="shared" si="0"/>
        <v>34</v>
      </c>
      <c r="V12" s="42" t="s">
        <v>15</v>
      </c>
      <c r="W12" s="43">
        <v>4</v>
      </c>
      <c r="X12" s="43">
        <v>5</v>
      </c>
      <c r="Y12" s="43">
        <v>4</v>
      </c>
      <c r="Z12" s="43">
        <v>5</v>
      </c>
      <c r="AA12" s="43">
        <v>2</v>
      </c>
      <c r="AB12" s="43">
        <v>5</v>
      </c>
      <c r="AC12" s="43">
        <v>4</v>
      </c>
      <c r="AD12" s="43">
        <v>5</v>
      </c>
      <c r="AE12" s="43">
        <v>4</v>
      </c>
      <c r="AF12" s="43">
        <v>6</v>
      </c>
      <c r="AG12" s="43">
        <v>5</v>
      </c>
      <c r="AH12" s="43">
        <v>5</v>
      </c>
      <c r="AI12" s="43">
        <v>4</v>
      </c>
      <c r="AJ12" s="43">
        <v>5</v>
      </c>
      <c r="AK12" s="43">
        <v>4</v>
      </c>
      <c r="AL12" s="43">
        <v>5</v>
      </c>
      <c r="AM12" s="43">
        <v>3</v>
      </c>
      <c r="AN12" s="43">
        <v>5</v>
      </c>
      <c r="AO12" s="43">
        <v>5</v>
      </c>
      <c r="AP12" s="43">
        <v>5</v>
      </c>
      <c r="AQ12" s="43">
        <v>4</v>
      </c>
      <c r="AR12" s="43">
        <v>4</v>
      </c>
      <c r="AS12" s="43">
        <v>4</v>
      </c>
      <c r="AT12" s="43">
        <v>4</v>
      </c>
      <c r="AU12" s="43"/>
      <c r="AV12" s="5">
        <f t="shared" si="1"/>
        <v>102</v>
      </c>
      <c r="AW12" s="6"/>
    </row>
    <row r="13" spans="1:49" s="2" customFormat="1" x14ac:dyDescent="0.25">
      <c r="A13" s="8" t="str">
        <f>[2]План!B16</f>
        <v>ОУП.04</v>
      </c>
      <c r="B13" s="9" t="str">
        <f>[2]План!C16</f>
        <v>Обществознание</v>
      </c>
      <c r="C13" s="9"/>
      <c r="D13" s="43">
        <v>2</v>
      </c>
      <c r="E13" s="43">
        <v>2</v>
      </c>
      <c r="F13" s="43">
        <v>2</v>
      </c>
      <c r="G13" s="43">
        <v>2</v>
      </c>
      <c r="H13" s="43">
        <v>2</v>
      </c>
      <c r="I13" s="43">
        <v>2</v>
      </c>
      <c r="J13" s="43">
        <v>2</v>
      </c>
      <c r="K13" s="43">
        <v>2</v>
      </c>
      <c r="L13" s="43">
        <v>2</v>
      </c>
      <c r="M13" s="43">
        <v>2</v>
      </c>
      <c r="N13" s="43">
        <v>2</v>
      </c>
      <c r="O13" s="43">
        <v>2</v>
      </c>
      <c r="P13" s="43">
        <v>2</v>
      </c>
      <c r="Q13" s="43">
        <v>2</v>
      </c>
      <c r="R13" s="43">
        <v>2</v>
      </c>
      <c r="S13" s="43">
        <v>2</v>
      </c>
      <c r="T13" s="43">
        <v>2</v>
      </c>
      <c r="U13" s="41">
        <f t="shared" ref="U13" si="2">C13+D13+E13+F13+G13+H13+I13+J13+K13+L13+M13+N13+O13+P13+Q13+R13+S13+T13</f>
        <v>34</v>
      </c>
      <c r="V13" s="42" t="s">
        <v>15</v>
      </c>
      <c r="W13" s="43">
        <v>2</v>
      </c>
      <c r="X13" s="43">
        <v>2</v>
      </c>
      <c r="Y13" s="43">
        <v>2</v>
      </c>
      <c r="Z13" s="43">
        <v>2</v>
      </c>
      <c r="AA13" s="43">
        <v>2</v>
      </c>
      <c r="AB13" s="43">
        <v>2</v>
      </c>
      <c r="AC13" s="43">
        <v>2</v>
      </c>
      <c r="AD13" s="43">
        <v>2</v>
      </c>
      <c r="AE13" s="43">
        <v>2</v>
      </c>
      <c r="AF13" s="43">
        <v>2</v>
      </c>
      <c r="AG13" s="43">
        <v>2</v>
      </c>
      <c r="AH13" s="43">
        <v>2</v>
      </c>
      <c r="AI13" s="43">
        <v>2</v>
      </c>
      <c r="AJ13" s="43">
        <v>2</v>
      </c>
      <c r="AK13" s="43">
        <v>2</v>
      </c>
      <c r="AL13" s="43">
        <v>2</v>
      </c>
      <c r="AM13" s="43">
        <v>2</v>
      </c>
      <c r="AN13" s="43">
        <v>2</v>
      </c>
      <c r="AO13" s="43">
        <v>2</v>
      </c>
      <c r="AP13" s="43"/>
      <c r="AQ13" s="43"/>
      <c r="AR13" s="43"/>
      <c r="AS13" s="43"/>
      <c r="AT13" s="43"/>
      <c r="AU13" s="43"/>
      <c r="AV13" s="5">
        <f t="shared" si="1"/>
        <v>38</v>
      </c>
      <c r="AW13" s="6"/>
    </row>
    <row r="14" spans="1:49" s="2" customFormat="1" x14ac:dyDescent="0.25">
      <c r="A14" s="8" t="str">
        <f>[2]План!B17</f>
        <v>ОУП.05</v>
      </c>
      <c r="B14" s="9" t="str">
        <f>[2]План!C17</f>
        <v>География</v>
      </c>
      <c r="C14" s="9"/>
      <c r="D14" s="43">
        <v>4</v>
      </c>
      <c r="E14" s="43">
        <v>2</v>
      </c>
      <c r="F14" s="43">
        <v>2</v>
      </c>
      <c r="G14" s="43">
        <v>2</v>
      </c>
      <c r="H14" s="43">
        <v>2</v>
      </c>
      <c r="I14" s="43">
        <v>2</v>
      </c>
      <c r="J14" s="43">
        <v>2</v>
      </c>
      <c r="K14" s="43">
        <v>2</v>
      </c>
      <c r="L14" s="43">
        <v>2</v>
      </c>
      <c r="M14" s="43">
        <v>2</v>
      </c>
      <c r="N14" s="43">
        <v>2</v>
      </c>
      <c r="O14" s="43">
        <v>2</v>
      </c>
      <c r="P14" s="43">
        <v>2</v>
      </c>
      <c r="Q14" s="43">
        <v>2</v>
      </c>
      <c r="R14" s="43">
        <v>2</v>
      </c>
      <c r="S14" s="43">
        <v>2</v>
      </c>
      <c r="T14" s="43">
        <v>2</v>
      </c>
      <c r="U14" s="41">
        <f t="shared" si="0"/>
        <v>36</v>
      </c>
      <c r="V14" s="42" t="s">
        <v>15</v>
      </c>
      <c r="W14" s="43">
        <v>2</v>
      </c>
      <c r="X14" s="43">
        <v>2</v>
      </c>
      <c r="Y14" s="43">
        <v>2</v>
      </c>
      <c r="Z14" s="43">
        <v>2</v>
      </c>
      <c r="AA14" s="43">
        <v>2</v>
      </c>
      <c r="AB14" s="43">
        <v>2</v>
      </c>
      <c r="AC14" s="43">
        <v>2</v>
      </c>
      <c r="AD14" s="43">
        <v>2</v>
      </c>
      <c r="AE14" s="43">
        <v>2</v>
      </c>
      <c r="AF14" s="43">
        <v>2</v>
      </c>
      <c r="AG14" s="43">
        <v>2</v>
      </c>
      <c r="AH14" s="43">
        <v>2</v>
      </c>
      <c r="AI14" s="43">
        <v>2</v>
      </c>
      <c r="AJ14" s="43">
        <v>2</v>
      </c>
      <c r="AK14" s="43">
        <v>2</v>
      </c>
      <c r="AL14" s="43">
        <v>2</v>
      </c>
      <c r="AM14" s="43">
        <v>2</v>
      </c>
      <c r="AN14" s="43">
        <v>2</v>
      </c>
      <c r="AO14" s="43"/>
      <c r="AP14" s="43"/>
      <c r="AQ14" s="43"/>
      <c r="AR14" s="43"/>
      <c r="AS14" s="43"/>
      <c r="AT14" s="43"/>
      <c r="AU14" s="43"/>
      <c r="AV14" s="5">
        <f t="shared" si="1"/>
        <v>36</v>
      </c>
      <c r="AW14" s="6"/>
    </row>
    <row r="15" spans="1:49" s="2" customFormat="1" ht="26.25" x14ac:dyDescent="0.25">
      <c r="A15" s="8" t="str">
        <f>[2]План!B18</f>
        <v>ОУП.06</v>
      </c>
      <c r="B15" s="9" t="str">
        <f>[2]План!C18</f>
        <v>Иностранный язык</v>
      </c>
      <c r="C15" s="9"/>
      <c r="D15" s="43">
        <v>4</v>
      </c>
      <c r="E15" s="43">
        <v>2</v>
      </c>
      <c r="F15" s="43">
        <v>2</v>
      </c>
      <c r="G15" s="43">
        <v>2</v>
      </c>
      <c r="H15" s="43">
        <v>2</v>
      </c>
      <c r="I15" s="43">
        <v>2</v>
      </c>
      <c r="J15" s="43">
        <v>2</v>
      </c>
      <c r="K15" s="43">
        <v>2</v>
      </c>
      <c r="L15" s="43">
        <v>2</v>
      </c>
      <c r="M15" s="43">
        <v>2</v>
      </c>
      <c r="N15" s="43">
        <v>2</v>
      </c>
      <c r="O15" s="43">
        <v>2</v>
      </c>
      <c r="P15" s="43">
        <v>2</v>
      </c>
      <c r="Q15" s="43">
        <v>2</v>
      </c>
      <c r="R15" s="43">
        <v>2</v>
      </c>
      <c r="S15" s="43">
        <v>2</v>
      </c>
      <c r="T15" s="43">
        <v>2</v>
      </c>
      <c r="U15" s="41">
        <f t="shared" si="0"/>
        <v>36</v>
      </c>
      <c r="V15" s="42" t="s">
        <v>15</v>
      </c>
      <c r="W15" s="43">
        <v>2</v>
      </c>
      <c r="X15" s="43">
        <v>2</v>
      </c>
      <c r="Y15" s="43">
        <v>2</v>
      </c>
      <c r="Z15" s="43">
        <v>2</v>
      </c>
      <c r="AA15" s="43">
        <v>2</v>
      </c>
      <c r="AB15" s="43">
        <v>2</v>
      </c>
      <c r="AC15" s="43">
        <v>2</v>
      </c>
      <c r="AD15" s="43">
        <v>2</v>
      </c>
      <c r="AE15" s="43">
        <v>2</v>
      </c>
      <c r="AF15" s="43">
        <v>2</v>
      </c>
      <c r="AG15" s="43">
        <v>2</v>
      </c>
      <c r="AH15" s="43">
        <v>2</v>
      </c>
      <c r="AI15" s="43">
        <v>2</v>
      </c>
      <c r="AJ15" s="43">
        <v>2</v>
      </c>
      <c r="AK15" s="43">
        <v>2</v>
      </c>
      <c r="AL15" s="43">
        <v>2</v>
      </c>
      <c r="AM15" s="43">
        <v>2</v>
      </c>
      <c r="AN15" s="43">
        <v>2</v>
      </c>
      <c r="AO15" s="43"/>
      <c r="AP15" s="43"/>
      <c r="AQ15" s="43"/>
      <c r="AR15" s="43"/>
      <c r="AS15" s="43"/>
      <c r="AT15" s="43"/>
      <c r="AU15" s="41"/>
      <c r="AV15" s="5">
        <f t="shared" si="1"/>
        <v>36</v>
      </c>
      <c r="AW15" s="6"/>
    </row>
    <row r="16" spans="1:49" s="2" customFormat="1" x14ac:dyDescent="0.25">
      <c r="A16" s="8" t="str">
        <f>[2]План!B19</f>
        <v>ОУП.07</v>
      </c>
      <c r="B16" s="9" t="str">
        <f>[2]План!C19</f>
        <v>Математика</v>
      </c>
      <c r="C16" s="9"/>
      <c r="D16" s="43">
        <v>6</v>
      </c>
      <c r="E16" s="43">
        <v>5</v>
      </c>
      <c r="F16" s="43">
        <v>4</v>
      </c>
      <c r="G16" s="43">
        <v>4</v>
      </c>
      <c r="H16" s="43">
        <v>4</v>
      </c>
      <c r="I16" s="43">
        <v>3</v>
      </c>
      <c r="J16" s="43">
        <v>4</v>
      </c>
      <c r="K16" s="43">
        <v>4</v>
      </c>
      <c r="L16" s="43">
        <v>4</v>
      </c>
      <c r="M16" s="43">
        <v>4</v>
      </c>
      <c r="N16" s="43">
        <v>4</v>
      </c>
      <c r="O16" s="43">
        <v>5</v>
      </c>
      <c r="P16" s="43">
        <v>2</v>
      </c>
      <c r="Q16" s="43">
        <v>4</v>
      </c>
      <c r="R16" s="43">
        <v>5</v>
      </c>
      <c r="S16" s="43">
        <v>5</v>
      </c>
      <c r="T16" s="43">
        <v>4</v>
      </c>
      <c r="U16" s="41">
        <f t="shared" si="0"/>
        <v>71</v>
      </c>
      <c r="V16" s="42" t="s">
        <v>15</v>
      </c>
      <c r="W16" s="43">
        <v>4</v>
      </c>
      <c r="X16" s="43">
        <v>4</v>
      </c>
      <c r="Y16" s="43">
        <v>4</v>
      </c>
      <c r="Z16" s="43">
        <v>4</v>
      </c>
      <c r="AA16" s="43">
        <v>2</v>
      </c>
      <c r="AB16" s="43">
        <v>4</v>
      </c>
      <c r="AC16" s="43">
        <v>4</v>
      </c>
      <c r="AD16" s="43">
        <v>4</v>
      </c>
      <c r="AE16" s="43">
        <v>2</v>
      </c>
      <c r="AF16" s="43">
        <v>5</v>
      </c>
      <c r="AG16" s="43">
        <v>5</v>
      </c>
      <c r="AH16" s="43">
        <v>4</v>
      </c>
      <c r="AI16" s="43">
        <v>4</v>
      </c>
      <c r="AJ16" s="43">
        <v>5</v>
      </c>
      <c r="AK16" s="43">
        <v>4</v>
      </c>
      <c r="AL16" s="43">
        <v>4</v>
      </c>
      <c r="AM16" s="43">
        <v>3</v>
      </c>
      <c r="AN16" s="43">
        <v>3</v>
      </c>
      <c r="AO16" s="43">
        <v>5</v>
      </c>
      <c r="AP16" s="43">
        <v>5</v>
      </c>
      <c r="AQ16" s="43">
        <v>4</v>
      </c>
      <c r="AR16" s="43">
        <v>5</v>
      </c>
      <c r="AS16" s="43">
        <v>4</v>
      </c>
      <c r="AT16" s="43">
        <v>4</v>
      </c>
      <c r="AU16" s="43"/>
      <c r="AV16" s="5">
        <f t="shared" si="1"/>
        <v>92</v>
      </c>
      <c r="AW16" s="6"/>
    </row>
    <row r="17" spans="1:49" s="2" customFormat="1" ht="17.25" customHeight="1" x14ac:dyDescent="0.25">
      <c r="A17" s="8" t="str">
        <f>[2]План!B20</f>
        <v>ОУП.08</v>
      </c>
      <c r="B17" s="9" t="str">
        <f>[2]План!C20</f>
        <v>Информатика</v>
      </c>
      <c r="C17" s="5"/>
      <c r="D17" s="41">
        <v>3</v>
      </c>
      <c r="E17" s="41">
        <v>2</v>
      </c>
      <c r="F17" s="41">
        <v>2</v>
      </c>
      <c r="G17" s="41">
        <v>2</v>
      </c>
      <c r="H17" s="41">
        <v>2</v>
      </c>
      <c r="I17" s="41">
        <v>2</v>
      </c>
      <c r="J17" s="41">
        <v>2</v>
      </c>
      <c r="K17" s="41">
        <v>2</v>
      </c>
      <c r="L17" s="41">
        <v>2</v>
      </c>
      <c r="M17" s="41">
        <v>2</v>
      </c>
      <c r="N17" s="41">
        <v>2</v>
      </c>
      <c r="O17" s="41">
        <v>2</v>
      </c>
      <c r="P17" s="41">
        <v>2</v>
      </c>
      <c r="Q17" s="41">
        <v>2</v>
      </c>
      <c r="R17" s="41">
        <v>2</v>
      </c>
      <c r="S17" s="41">
        <v>2</v>
      </c>
      <c r="T17" s="41">
        <v>2</v>
      </c>
      <c r="U17" s="41">
        <f t="shared" ref="U17" si="3">C17+D17+E17+F17+G17+H17+I17+J17+K17+L17+M17+N17+O17+P17+Q17+R17+S17+T17</f>
        <v>35</v>
      </c>
      <c r="V17" s="42" t="s">
        <v>15</v>
      </c>
      <c r="W17" s="43">
        <v>3</v>
      </c>
      <c r="X17" s="43">
        <v>3</v>
      </c>
      <c r="Y17" s="43">
        <v>3</v>
      </c>
      <c r="Z17" s="43">
        <v>2</v>
      </c>
      <c r="AA17" s="43">
        <v>2</v>
      </c>
      <c r="AB17" s="43">
        <v>2</v>
      </c>
      <c r="AC17" s="43">
        <v>3</v>
      </c>
      <c r="AD17" s="43">
        <v>3</v>
      </c>
      <c r="AE17" s="43">
        <v>2</v>
      </c>
      <c r="AF17" s="43">
        <v>3</v>
      </c>
      <c r="AG17" s="43">
        <v>3</v>
      </c>
      <c r="AH17" s="43">
        <v>2</v>
      </c>
      <c r="AI17" s="43">
        <v>2</v>
      </c>
      <c r="AJ17" s="43">
        <v>3</v>
      </c>
      <c r="AK17" s="43">
        <v>2</v>
      </c>
      <c r="AL17" s="43">
        <v>2</v>
      </c>
      <c r="AM17" s="43">
        <v>2</v>
      </c>
      <c r="AN17" s="43">
        <v>2</v>
      </c>
      <c r="AO17" s="43">
        <v>2</v>
      </c>
      <c r="AP17" s="43">
        <v>3</v>
      </c>
      <c r="AQ17" s="43">
        <v>2</v>
      </c>
      <c r="AR17" s="43">
        <v>3</v>
      </c>
      <c r="AS17" s="43">
        <v>3</v>
      </c>
      <c r="AT17" s="43">
        <v>3</v>
      </c>
      <c r="AU17" s="43"/>
      <c r="AV17" s="5">
        <f t="shared" si="1"/>
        <v>57</v>
      </c>
      <c r="AW17" s="6"/>
    </row>
    <row r="18" spans="1:49" s="2" customFormat="1" ht="25.5" customHeight="1" x14ac:dyDescent="0.25">
      <c r="A18" s="8" t="str">
        <f>[2]План!B21</f>
        <v>ОУП.09</v>
      </c>
      <c r="B18" s="9" t="str">
        <f>[2]План!C21</f>
        <v>Физическая культура</v>
      </c>
      <c r="C18" s="5"/>
      <c r="D18" s="43">
        <v>2</v>
      </c>
      <c r="E18" s="43">
        <v>2</v>
      </c>
      <c r="F18" s="43">
        <v>2</v>
      </c>
      <c r="G18" s="43">
        <v>2</v>
      </c>
      <c r="H18" s="43">
        <v>2</v>
      </c>
      <c r="I18" s="43">
        <v>2</v>
      </c>
      <c r="J18" s="43">
        <v>2</v>
      </c>
      <c r="K18" s="43">
        <v>2</v>
      </c>
      <c r="L18" s="43">
        <v>2</v>
      </c>
      <c r="M18" s="43">
        <v>2</v>
      </c>
      <c r="N18" s="43">
        <v>2</v>
      </c>
      <c r="O18" s="43">
        <v>2</v>
      </c>
      <c r="P18" s="43">
        <v>2</v>
      </c>
      <c r="Q18" s="43">
        <v>2</v>
      </c>
      <c r="R18" s="43">
        <v>2</v>
      </c>
      <c r="S18" s="43">
        <v>2</v>
      </c>
      <c r="T18" s="43">
        <v>2</v>
      </c>
      <c r="U18" s="41">
        <f t="shared" si="0"/>
        <v>34</v>
      </c>
      <c r="V18" s="42" t="s">
        <v>15</v>
      </c>
      <c r="W18" s="43">
        <v>2</v>
      </c>
      <c r="X18" s="43">
        <v>1</v>
      </c>
      <c r="Y18" s="43">
        <v>2</v>
      </c>
      <c r="Z18" s="43">
        <v>1</v>
      </c>
      <c r="AA18" s="43">
        <v>1</v>
      </c>
      <c r="AB18" s="43">
        <v>1</v>
      </c>
      <c r="AC18" s="43">
        <v>2</v>
      </c>
      <c r="AD18" s="43">
        <v>1</v>
      </c>
      <c r="AE18" s="43">
        <v>1</v>
      </c>
      <c r="AF18" s="43">
        <v>1</v>
      </c>
      <c r="AG18" s="43">
        <v>2</v>
      </c>
      <c r="AH18" s="43">
        <v>1</v>
      </c>
      <c r="AI18" s="43">
        <v>2</v>
      </c>
      <c r="AJ18" s="43">
        <v>2</v>
      </c>
      <c r="AK18" s="43">
        <v>2</v>
      </c>
      <c r="AL18" s="43">
        <v>2</v>
      </c>
      <c r="AM18" s="43">
        <v>2</v>
      </c>
      <c r="AN18" s="43">
        <v>2</v>
      </c>
      <c r="AO18" s="43">
        <v>2</v>
      </c>
      <c r="AP18" s="43">
        <v>2</v>
      </c>
      <c r="AQ18" s="43">
        <v>2</v>
      </c>
      <c r="AR18" s="43">
        <v>2</v>
      </c>
      <c r="AS18" s="43">
        <v>2</v>
      </c>
      <c r="AT18" s="43">
        <v>2</v>
      </c>
      <c r="AU18" s="43"/>
      <c r="AV18" s="5">
        <f t="shared" si="1"/>
        <v>38</v>
      </c>
      <c r="AW18" s="6"/>
    </row>
    <row r="19" spans="1:49" s="2" customFormat="1" ht="52.5" customHeight="1" x14ac:dyDescent="0.25">
      <c r="A19" s="8" t="str">
        <f>[2]План!B22</f>
        <v>ОУП.10</v>
      </c>
      <c r="B19" s="9" t="str">
        <f>[2]План!C22</f>
        <v>Основы безопасности жизнедеятельности</v>
      </c>
      <c r="C19" s="9"/>
      <c r="D19" s="43"/>
      <c r="E19" s="43"/>
      <c r="F19" s="43"/>
      <c r="G19" s="43"/>
      <c r="H19" s="43">
        <v>3</v>
      </c>
      <c r="I19" s="43">
        <v>2</v>
      </c>
      <c r="J19" s="43">
        <v>2</v>
      </c>
      <c r="K19" s="43">
        <v>2</v>
      </c>
      <c r="L19" s="43">
        <v>2</v>
      </c>
      <c r="M19" s="43">
        <v>2</v>
      </c>
      <c r="N19" s="43">
        <v>2</v>
      </c>
      <c r="O19" s="43">
        <v>2</v>
      </c>
      <c r="P19" s="43">
        <v>2</v>
      </c>
      <c r="Q19" s="43">
        <v>2</v>
      </c>
      <c r="R19" s="43">
        <v>2</v>
      </c>
      <c r="S19" s="43">
        <v>2</v>
      </c>
      <c r="T19" s="43">
        <v>2</v>
      </c>
      <c r="U19" s="41">
        <f t="shared" si="0"/>
        <v>27</v>
      </c>
      <c r="V19" s="42" t="s">
        <v>15</v>
      </c>
      <c r="W19" s="43">
        <v>2</v>
      </c>
      <c r="X19" s="43">
        <v>1</v>
      </c>
      <c r="Y19" s="43">
        <v>2</v>
      </c>
      <c r="Z19" s="43">
        <v>1</v>
      </c>
      <c r="AA19" s="43">
        <v>2</v>
      </c>
      <c r="AB19" s="43">
        <v>1</v>
      </c>
      <c r="AC19" s="43">
        <v>2</v>
      </c>
      <c r="AD19" s="43">
        <v>1</v>
      </c>
      <c r="AE19" s="43">
        <v>2</v>
      </c>
      <c r="AF19" s="43">
        <v>1</v>
      </c>
      <c r="AG19" s="43">
        <v>2</v>
      </c>
      <c r="AH19" s="43">
        <v>2</v>
      </c>
      <c r="AI19" s="43">
        <v>2</v>
      </c>
      <c r="AJ19" s="43">
        <v>2</v>
      </c>
      <c r="AK19" s="43">
        <v>2</v>
      </c>
      <c r="AL19" s="43">
        <v>2</v>
      </c>
      <c r="AM19" s="43">
        <v>2</v>
      </c>
      <c r="AN19" s="43">
        <v>2</v>
      </c>
      <c r="AO19" s="43">
        <v>2</v>
      </c>
      <c r="AP19" s="43">
        <v>2</v>
      </c>
      <c r="AQ19" s="43">
        <v>2</v>
      </c>
      <c r="AR19" s="43">
        <v>2</v>
      </c>
      <c r="AS19" s="43">
        <v>2</v>
      </c>
      <c r="AT19" s="43">
        <v>2</v>
      </c>
      <c r="AU19" s="41"/>
      <c r="AV19" s="5">
        <f t="shared" si="1"/>
        <v>41</v>
      </c>
      <c r="AW19" s="6"/>
    </row>
    <row r="20" spans="1:49" s="2" customFormat="1" ht="15.75" customHeight="1" x14ac:dyDescent="0.25">
      <c r="A20" s="8" t="str">
        <f>[2]План!B23</f>
        <v>ОУП.11</v>
      </c>
      <c r="B20" s="14" t="str">
        <f>[2]План!C23</f>
        <v>Физика</v>
      </c>
      <c r="C20" s="9"/>
      <c r="D20" s="43">
        <v>4</v>
      </c>
      <c r="E20" s="43">
        <v>4</v>
      </c>
      <c r="F20" s="43">
        <v>4</v>
      </c>
      <c r="G20" s="43">
        <v>4</v>
      </c>
      <c r="H20" s="43">
        <v>4</v>
      </c>
      <c r="I20" s="43">
        <v>3</v>
      </c>
      <c r="J20" s="43">
        <v>3</v>
      </c>
      <c r="K20" s="43">
        <v>4</v>
      </c>
      <c r="L20" s="43">
        <v>4</v>
      </c>
      <c r="M20" s="43">
        <v>4</v>
      </c>
      <c r="N20" s="43">
        <v>4</v>
      </c>
      <c r="O20" s="43">
        <v>4</v>
      </c>
      <c r="P20" s="43">
        <v>3</v>
      </c>
      <c r="Q20" s="43">
        <v>3</v>
      </c>
      <c r="R20" s="43">
        <v>4</v>
      </c>
      <c r="S20" s="43">
        <v>3</v>
      </c>
      <c r="T20" s="43">
        <v>3</v>
      </c>
      <c r="U20" s="41">
        <f t="shared" si="0"/>
        <v>62</v>
      </c>
      <c r="V20" s="42" t="s">
        <v>15</v>
      </c>
      <c r="W20" s="43">
        <v>2</v>
      </c>
      <c r="X20" s="43">
        <v>4</v>
      </c>
      <c r="Y20" s="43">
        <v>4</v>
      </c>
      <c r="Z20" s="43">
        <v>3</v>
      </c>
      <c r="AA20" s="43">
        <v>2</v>
      </c>
      <c r="AB20" s="43">
        <v>3</v>
      </c>
      <c r="AC20" s="43">
        <v>4</v>
      </c>
      <c r="AD20" s="43">
        <v>5</v>
      </c>
      <c r="AE20" s="43">
        <v>2</v>
      </c>
      <c r="AF20" s="43">
        <v>3</v>
      </c>
      <c r="AG20" s="43">
        <v>3</v>
      </c>
      <c r="AH20" s="43">
        <v>3</v>
      </c>
      <c r="AI20" s="43">
        <v>3</v>
      </c>
      <c r="AJ20" s="43">
        <v>4</v>
      </c>
      <c r="AK20" s="43">
        <v>3</v>
      </c>
      <c r="AL20" s="43">
        <v>3</v>
      </c>
      <c r="AM20" s="43">
        <v>3</v>
      </c>
      <c r="AN20" s="43">
        <v>3</v>
      </c>
      <c r="AO20" s="43">
        <v>3</v>
      </c>
      <c r="AP20" s="43">
        <v>4</v>
      </c>
      <c r="AQ20" s="43">
        <v>3</v>
      </c>
      <c r="AR20" s="43">
        <v>5</v>
      </c>
      <c r="AS20" s="43">
        <v>4</v>
      </c>
      <c r="AT20" s="43">
        <v>4</v>
      </c>
      <c r="AU20" s="41"/>
      <c r="AV20" s="5">
        <f t="shared" si="1"/>
        <v>76</v>
      </c>
      <c r="AW20" s="6"/>
    </row>
    <row r="21" spans="1:49" s="2" customFormat="1" ht="16.5" customHeight="1" x14ac:dyDescent="0.25">
      <c r="A21" s="15" t="str">
        <f>[2]План!B24</f>
        <v>ОУП.12</v>
      </c>
      <c r="B21" s="14" t="str">
        <f>[2]План!C24</f>
        <v>Химия</v>
      </c>
      <c r="C21" s="5"/>
      <c r="D21" s="43">
        <v>6</v>
      </c>
      <c r="E21" s="43">
        <v>6</v>
      </c>
      <c r="F21" s="43">
        <v>4</v>
      </c>
      <c r="G21" s="43">
        <v>4</v>
      </c>
      <c r="H21" s="43">
        <v>4</v>
      </c>
      <c r="I21" s="43">
        <v>4</v>
      </c>
      <c r="J21" s="43">
        <v>4</v>
      </c>
      <c r="K21" s="43">
        <v>4</v>
      </c>
      <c r="L21" s="43">
        <v>4</v>
      </c>
      <c r="M21" s="43">
        <v>4</v>
      </c>
      <c r="N21" s="43">
        <v>4</v>
      </c>
      <c r="O21" s="43">
        <v>4</v>
      </c>
      <c r="P21" s="43">
        <v>4</v>
      </c>
      <c r="Q21" s="43">
        <v>6</v>
      </c>
      <c r="R21" s="43">
        <v>6</v>
      </c>
      <c r="S21" s="43">
        <v>2</v>
      </c>
      <c r="T21" s="43">
        <v>2</v>
      </c>
      <c r="U21" s="41">
        <f t="shared" si="0"/>
        <v>72</v>
      </c>
      <c r="V21" s="42" t="s">
        <v>15</v>
      </c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1"/>
      <c r="AV21" s="5">
        <f t="shared" si="1"/>
        <v>0</v>
      </c>
      <c r="AW21" s="6"/>
    </row>
    <row r="22" spans="1:49" s="2" customFormat="1" x14ac:dyDescent="0.25">
      <c r="A22" s="15" t="str">
        <f>[2]План!B39</f>
        <v>ОП.01</v>
      </c>
      <c r="B22" s="14" t="str">
        <f>[2]План!C39</f>
        <v>Слесарное дело</v>
      </c>
      <c r="C22" s="9"/>
      <c r="D22" s="43"/>
      <c r="E22" s="43">
        <v>6</v>
      </c>
      <c r="F22" s="43">
        <v>6</v>
      </c>
      <c r="G22" s="43">
        <v>6</v>
      </c>
      <c r="H22" s="43">
        <v>3</v>
      </c>
      <c r="I22" s="43">
        <v>6</v>
      </c>
      <c r="J22" s="43">
        <v>4</v>
      </c>
      <c r="K22" s="43">
        <v>3</v>
      </c>
      <c r="L22" s="43">
        <v>2</v>
      </c>
      <c r="M22" s="43"/>
      <c r="N22" s="43"/>
      <c r="O22" s="43"/>
      <c r="P22" s="43"/>
      <c r="Q22" s="43"/>
      <c r="R22" s="43"/>
      <c r="S22" s="43"/>
      <c r="T22" s="43"/>
      <c r="U22" s="41">
        <f t="shared" si="0"/>
        <v>36</v>
      </c>
      <c r="V22" s="42" t="s">
        <v>15</v>
      </c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5">
        <f t="shared" si="1"/>
        <v>0</v>
      </c>
      <c r="AW22" s="6"/>
    </row>
    <row r="23" spans="1:49" s="2" customFormat="1" ht="25.5" customHeight="1" x14ac:dyDescent="0.25">
      <c r="A23" s="10" t="str">
        <f>[2]План!B40</f>
        <v>ОП.02</v>
      </c>
      <c r="B23" s="11" t="str">
        <f>[2]План!C40</f>
        <v>Материаловедение</v>
      </c>
      <c r="C23" s="9"/>
      <c r="D23" s="43"/>
      <c r="E23" s="43"/>
      <c r="F23" s="43">
        <v>3</v>
      </c>
      <c r="G23" s="43">
        <v>3</v>
      </c>
      <c r="H23" s="43">
        <v>3</v>
      </c>
      <c r="I23" s="43">
        <v>3</v>
      </c>
      <c r="J23" s="43">
        <v>4</v>
      </c>
      <c r="K23" s="43">
        <v>4</v>
      </c>
      <c r="L23" s="43">
        <v>5</v>
      </c>
      <c r="M23" s="43">
        <v>5</v>
      </c>
      <c r="N23" s="43">
        <v>3</v>
      </c>
      <c r="O23" s="43">
        <v>2</v>
      </c>
      <c r="P23" s="43">
        <v>1</v>
      </c>
      <c r="Q23" s="43"/>
      <c r="R23" s="43"/>
      <c r="S23" s="43"/>
      <c r="T23" s="43"/>
      <c r="U23" s="41">
        <f t="shared" si="0"/>
        <v>36</v>
      </c>
      <c r="V23" s="42" t="s">
        <v>15</v>
      </c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1"/>
      <c r="AT23" s="41"/>
      <c r="AU23" s="41"/>
      <c r="AV23" s="5">
        <f t="shared" si="1"/>
        <v>0</v>
      </c>
      <c r="AW23" s="6"/>
    </row>
    <row r="24" spans="1:49" s="2" customFormat="1" x14ac:dyDescent="0.25">
      <c r="A24" s="16" t="str">
        <f>[2]План!B41</f>
        <v>ОП.03</v>
      </c>
      <c r="B24" s="11" t="str">
        <f>[2]План!C41</f>
        <v>Охрана труда</v>
      </c>
      <c r="C24" s="5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1">
        <f t="shared" si="0"/>
        <v>0</v>
      </c>
      <c r="V24" s="42" t="s">
        <v>15</v>
      </c>
      <c r="W24" s="43">
        <v>6</v>
      </c>
      <c r="X24" s="43">
        <v>6</v>
      </c>
      <c r="Y24" s="43">
        <v>6</v>
      </c>
      <c r="Z24" s="43">
        <v>6</v>
      </c>
      <c r="AA24" s="43">
        <v>6</v>
      </c>
      <c r="AB24" s="43">
        <v>6</v>
      </c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1"/>
      <c r="AV24" s="5">
        <f t="shared" si="1"/>
        <v>36</v>
      </c>
      <c r="AW24" s="6"/>
    </row>
    <row r="25" spans="1:49" s="2" customFormat="1" ht="26.25" customHeight="1" x14ac:dyDescent="0.25">
      <c r="A25" s="10" t="str">
        <f>[2]План!B43</f>
        <v>ОП.05</v>
      </c>
      <c r="B25" s="11" t="str">
        <f>[2]План!C43</f>
        <v>Техническое черчение</v>
      </c>
      <c r="C25" s="9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1">
        <f t="shared" si="0"/>
        <v>0</v>
      </c>
      <c r="V25" s="42" t="s">
        <v>15</v>
      </c>
      <c r="W25" s="43"/>
      <c r="X25" s="43"/>
      <c r="Y25" s="43"/>
      <c r="Z25" s="43">
        <v>3</v>
      </c>
      <c r="AA25" s="43">
        <v>3</v>
      </c>
      <c r="AB25" s="43">
        <v>3</v>
      </c>
      <c r="AC25" s="43">
        <v>6</v>
      </c>
      <c r="AD25" s="43">
        <v>6</v>
      </c>
      <c r="AE25" s="43">
        <v>6</v>
      </c>
      <c r="AF25" s="43">
        <v>6</v>
      </c>
      <c r="AG25" s="43">
        <v>3</v>
      </c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1"/>
      <c r="AT25" s="41"/>
      <c r="AU25" s="41"/>
      <c r="AV25" s="5">
        <f t="shared" si="1"/>
        <v>36</v>
      </c>
      <c r="AW25" s="6"/>
    </row>
    <row r="26" spans="1:49" s="2" customFormat="1" ht="64.5" customHeight="1" x14ac:dyDescent="0.25">
      <c r="A26" s="10" t="str">
        <f>[2]План!B52</f>
        <v>МДК.01.01</v>
      </c>
      <c r="B26" s="9" t="str">
        <f>[2]План!C52</f>
        <v>Теоретическая подготовка водителей автомобилей категории «С»</v>
      </c>
      <c r="C26" s="9"/>
      <c r="D26" s="43"/>
      <c r="E26" s="43"/>
      <c r="F26" s="43"/>
      <c r="G26" s="43"/>
      <c r="H26" s="43"/>
      <c r="I26" s="43"/>
      <c r="J26" s="43"/>
      <c r="K26" s="43"/>
      <c r="L26" s="43"/>
      <c r="M26" s="43">
        <v>2</v>
      </c>
      <c r="N26" s="43">
        <v>4</v>
      </c>
      <c r="O26" s="43">
        <v>4</v>
      </c>
      <c r="P26" s="43">
        <v>3</v>
      </c>
      <c r="Q26" s="43">
        <v>6</v>
      </c>
      <c r="R26" s="43">
        <v>4</v>
      </c>
      <c r="S26" s="43">
        <v>3</v>
      </c>
      <c r="T26" s="43">
        <v>4</v>
      </c>
      <c r="U26" s="41">
        <f t="shared" si="0"/>
        <v>30</v>
      </c>
      <c r="V26" s="42" t="s">
        <v>15</v>
      </c>
      <c r="W26" s="43">
        <v>2</v>
      </c>
      <c r="X26" s="43">
        <v>2</v>
      </c>
      <c r="Y26" s="43">
        <v>2</v>
      </c>
      <c r="Z26" s="43">
        <v>2</v>
      </c>
      <c r="AA26" s="43">
        <v>2</v>
      </c>
      <c r="AB26" s="43">
        <v>2</v>
      </c>
      <c r="AC26" s="43">
        <v>2</v>
      </c>
      <c r="AD26" s="43">
        <v>2</v>
      </c>
      <c r="AE26" s="43">
        <v>2</v>
      </c>
      <c r="AF26" s="43">
        <v>2</v>
      </c>
      <c r="AG26" s="43">
        <v>4</v>
      </c>
      <c r="AH26" s="43">
        <v>2</v>
      </c>
      <c r="AI26" s="43">
        <v>2</v>
      </c>
      <c r="AJ26" s="43">
        <v>3</v>
      </c>
      <c r="AK26" s="43">
        <v>4</v>
      </c>
      <c r="AL26" s="43">
        <v>3</v>
      </c>
      <c r="AM26" s="43">
        <v>2</v>
      </c>
      <c r="AN26" s="43">
        <v>2</v>
      </c>
      <c r="AO26" s="43">
        <v>2</v>
      </c>
      <c r="AP26" s="43">
        <v>2</v>
      </c>
      <c r="AQ26" s="43">
        <v>2</v>
      </c>
      <c r="AR26" s="43">
        <v>2</v>
      </c>
      <c r="AS26" s="43">
        <v>4</v>
      </c>
      <c r="AT26" s="43">
        <v>4</v>
      </c>
      <c r="AU26" s="41"/>
      <c r="AV26" s="5">
        <f t="shared" si="1"/>
        <v>54</v>
      </c>
      <c r="AW26" s="6"/>
    </row>
    <row r="27" spans="1:49" s="2" customFormat="1" ht="54.75" customHeight="1" x14ac:dyDescent="0.25">
      <c r="A27" s="16" t="str">
        <f>[2]План!B55</f>
        <v>УП.01.01</v>
      </c>
      <c r="B27" s="9" t="str">
        <f>[2]План!C55</f>
        <v>Учебная практика ПМ.01 Транспортировка грузов</v>
      </c>
      <c r="C27" s="9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>
        <v>6</v>
      </c>
      <c r="Q27" s="43"/>
      <c r="R27" s="43"/>
      <c r="S27" s="43">
        <v>6</v>
      </c>
      <c r="T27" s="43"/>
      <c r="U27" s="41">
        <f t="shared" si="0"/>
        <v>12</v>
      </c>
      <c r="V27" s="42" t="s">
        <v>15</v>
      </c>
      <c r="W27" s="43"/>
      <c r="X27" s="43"/>
      <c r="Y27" s="43"/>
      <c r="Z27" s="43"/>
      <c r="AA27" s="43">
        <v>6</v>
      </c>
      <c r="AB27" s="43"/>
      <c r="AC27" s="43"/>
      <c r="AD27" s="43"/>
      <c r="AE27" s="43">
        <v>6</v>
      </c>
      <c r="AF27" s="43"/>
      <c r="AG27" s="43"/>
      <c r="AH27" s="43">
        <v>6</v>
      </c>
      <c r="AI27" s="43">
        <v>6</v>
      </c>
      <c r="AJ27" s="43"/>
      <c r="AK27" s="43"/>
      <c r="AL27" s="43"/>
      <c r="AM27" s="43">
        <v>6</v>
      </c>
      <c r="AN27" s="43"/>
      <c r="AO27" s="43"/>
      <c r="AP27" s="43"/>
      <c r="AQ27" s="43">
        <v>6</v>
      </c>
      <c r="AR27" s="43"/>
      <c r="AS27" s="43"/>
      <c r="AT27" s="43"/>
      <c r="AU27" s="43"/>
      <c r="AV27" s="5">
        <f t="shared" si="1"/>
        <v>36</v>
      </c>
      <c r="AW27" s="6"/>
    </row>
    <row r="28" spans="1:49" s="2" customFormat="1" ht="56.25" customHeight="1" x14ac:dyDescent="0.25">
      <c r="A28" s="8" t="str">
        <f>[2]План!B56</f>
        <v>УП.01.02</v>
      </c>
      <c r="B28" s="9" t="str">
        <f>[2]План!C56</f>
        <v>Учебная практика (практическое вождение)</v>
      </c>
      <c r="C28" s="9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1">
        <f t="shared" si="0"/>
        <v>0</v>
      </c>
      <c r="V28" s="42" t="s">
        <v>15</v>
      </c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5">
        <f t="shared" si="1"/>
        <v>0</v>
      </c>
      <c r="AW28" s="6"/>
    </row>
    <row r="29" spans="1:49" s="2" customFormat="1" ht="63.75" customHeight="1" x14ac:dyDescent="0.25">
      <c r="A29" s="8" t="str">
        <f>[2]План!B66</f>
        <v>МДК.02.01</v>
      </c>
      <c r="B29" s="9" t="str">
        <f>[2]План!C66</f>
        <v>Устройство, управление и техническое обслуживание крана</v>
      </c>
      <c r="C29" s="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1">
        <f>D29+E29+F29+G29+H29+I29+J29+K29+L29+M29+N29+O29+P29+Q29+R29+S29+T29</f>
        <v>0</v>
      </c>
      <c r="V29" s="42" t="s">
        <v>15</v>
      </c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>
        <v>2</v>
      </c>
      <c r="AI29" s="43">
        <v>2</v>
      </c>
      <c r="AJ29" s="43">
        <v>2</v>
      </c>
      <c r="AK29" s="43">
        <v>6</v>
      </c>
      <c r="AL29" s="43">
        <v>6</v>
      </c>
      <c r="AM29" s="43">
        <v>4</v>
      </c>
      <c r="AN29" s="43">
        <v>2</v>
      </c>
      <c r="AO29" s="43">
        <v>4</v>
      </c>
      <c r="AP29" s="43">
        <v>4</v>
      </c>
      <c r="AQ29" s="43">
        <v>2</v>
      </c>
      <c r="AR29" s="43">
        <v>4</v>
      </c>
      <c r="AS29" s="43">
        <v>4</v>
      </c>
      <c r="AT29" s="43">
        <v>4</v>
      </c>
      <c r="AU29" s="41"/>
      <c r="AV29" s="5">
        <f t="shared" si="1"/>
        <v>42</v>
      </c>
      <c r="AW29" s="6"/>
    </row>
    <row r="30" spans="1:49" s="2" customFormat="1" ht="77.25" x14ac:dyDescent="0.25">
      <c r="A30" s="8" t="str">
        <f>[2]План!B69</f>
        <v>УП.02.01</v>
      </c>
      <c r="B30" s="9" t="str">
        <f>[2]План!C69</f>
        <v>Учебная практика ПМ.02 Эксплуатация крана при производстве работ</v>
      </c>
      <c r="C30" s="9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>
        <f t="shared" si="0"/>
        <v>0</v>
      </c>
      <c r="V30" s="42" t="s">
        <v>15</v>
      </c>
      <c r="W30" s="41"/>
      <c r="X30" s="41"/>
      <c r="Y30" s="41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>
        <v>6</v>
      </c>
      <c r="AO30" s="43">
        <v>6</v>
      </c>
      <c r="AP30" s="43">
        <v>6</v>
      </c>
      <c r="AQ30" s="43">
        <v>6</v>
      </c>
      <c r="AR30" s="43">
        <v>6</v>
      </c>
      <c r="AS30" s="43">
        <v>6</v>
      </c>
      <c r="AT30" s="43">
        <v>6</v>
      </c>
      <c r="AU30" s="43"/>
      <c r="AV30" s="5">
        <f>W30+X30+Y30+Z30+AA30+AB30+AC30+AD30+AE30+AF30+AG30+AH30+AI30+AJ30+AK30+AL30+AM30+AN30+AO30+AP30+AQ30+AR30+AS30+AU30</f>
        <v>36</v>
      </c>
      <c r="AW30" s="6"/>
    </row>
    <row r="31" spans="1:49" s="2" customFormat="1" ht="0.75" customHeight="1" x14ac:dyDescent="0.25">
      <c r="A31" s="8"/>
      <c r="B31" s="9"/>
      <c r="C31" s="9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>
        <f t="shared" si="0"/>
        <v>0</v>
      </c>
      <c r="V31" s="42" t="s">
        <v>15</v>
      </c>
      <c r="W31" s="41"/>
      <c r="X31" s="41"/>
      <c r="Y31" s="41"/>
      <c r="Z31" s="41"/>
      <c r="AA31" s="41"/>
      <c r="AB31" s="41"/>
      <c r="AC31" s="41"/>
      <c r="AD31" s="43"/>
      <c r="AE31" s="41"/>
      <c r="AF31" s="43"/>
      <c r="AG31" s="41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1"/>
      <c r="AV31" s="5">
        <f t="shared" si="1"/>
        <v>0</v>
      </c>
      <c r="AW31" s="6"/>
    </row>
    <row r="32" spans="1:49" s="2" customFormat="1" x14ac:dyDescent="0.25">
      <c r="A32" s="24" t="s">
        <v>14</v>
      </c>
      <c r="B32" s="24"/>
      <c r="C32" s="17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>
        <v>6</v>
      </c>
      <c r="U32" s="41">
        <f t="shared" si="0"/>
        <v>6</v>
      </c>
      <c r="V32" s="42" t="s">
        <v>15</v>
      </c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>
        <v>12</v>
      </c>
      <c r="AV32" s="5">
        <f t="shared" si="1"/>
        <v>12</v>
      </c>
      <c r="AW32" s="6"/>
    </row>
    <row r="33" spans="1:49" s="2" customFormat="1" x14ac:dyDescent="0.25">
      <c r="A33" s="24" t="s">
        <v>16</v>
      </c>
      <c r="B33" s="24"/>
      <c r="C33" s="17">
        <f>C10+C11+C12+C13+C14+C15+C16+C18+C19+C20+C21+C22+C23+C24+C25+C30+C32+C26+C27+C28+C31+C17</f>
        <v>0</v>
      </c>
      <c r="D33" s="42">
        <f t="shared" ref="D33:T33" si="4">D10+D11+D12+D13+D14+D15+D16+D18+D19+D20+D21+D22+D23+D24+D25+D30+D32+D26+D27+D28+D31+D17+D29</f>
        <v>36</v>
      </c>
      <c r="E33" s="42">
        <f t="shared" si="4"/>
        <v>36</v>
      </c>
      <c r="F33" s="42">
        <f t="shared" si="4"/>
        <v>36</v>
      </c>
      <c r="G33" s="42">
        <f t="shared" si="4"/>
        <v>36</v>
      </c>
      <c r="H33" s="42">
        <f t="shared" si="4"/>
        <v>36</v>
      </c>
      <c r="I33" s="42">
        <f t="shared" si="4"/>
        <v>36</v>
      </c>
      <c r="J33" s="42">
        <f t="shared" si="4"/>
        <v>36</v>
      </c>
      <c r="K33" s="42">
        <f t="shared" si="4"/>
        <v>36</v>
      </c>
      <c r="L33" s="42">
        <f t="shared" si="4"/>
        <v>36</v>
      </c>
      <c r="M33" s="42">
        <f t="shared" si="4"/>
        <v>36</v>
      </c>
      <c r="N33" s="42">
        <f t="shared" si="4"/>
        <v>36</v>
      </c>
      <c r="O33" s="42">
        <f t="shared" si="4"/>
        <v>36</v>
      </c>
      <c r="P33" s="42">
        <f t="shared" si="4"/>
        <v>36</v>
      </c>
      <c r="Q33" s="42">
        <f t="shared" si="4"/>
        <v>36</v>
      </c>
      <c r="R33" s="42">
        <f t="shared" si="4"/>
        <v>36</v>
      </c>
      <c r="S33" s="42">
        <f t="shared" si="4"/>
        <v>36</v>
      </c>
      <c r="T33" s="42">
        <f t="shared" si="4"/>
        <v>36</v>
      </c>
      <c r="U33" s="42">
        <f>U10+U11+U12+U13+U14+U15+U16+U18+U19+U20+U21+U22+U23+U24+U25+U30+U32+U26+U27+U28+U31+U17++U29</f>
        <v>612</v>
      </c>
      <c r="V33" s="42" t="s">
        <v>15</v>
      </c>
      <c r="W33" s="41">
        <f t="shared" ref="W33:AU33" si="5">W10+W11+W12+W13+W14+W15+W16+W17+W18+W19+W20+W21+W22+W23+W24+W25+W26+W27+W28+W30+W31+W32+W29</f>
        <v>36</v>
      </c>
      <c r="X33" s="41">
        <f t="shared" si="5"/>
        <v>36</v>
      </c>
      <c r="Y33" s="41">
        <f t="shared" si="5"/>
        <v>36</v>
      </c>
      <c r="Z33" s="41">
        <f t="shared" si="5"/>
        <v>36</v>
      </c>
      <c r="AA33" s="41">
        <f t="shared" si="5"/>
        <v>36</v>
      </c>
      <c r="AB33" s="41">
        <f t="shared" si="5"/>
        <v>36</v>
      </c>
      <c r="AC33" s="41">
        <f t="shared" si="5"/>
        <v>36</v>
      </c>
      <c r="AD33" s="41">
        <f t="shared" si="5"/>
        <v>36</v>
      </c>
      <c r="AE33" s="41">
        <f t="shared" si="5"/>
        <v>36</v>
      </c>
      <c r="AF33" s="41">
        <f t="shared" si="5"/>
        <v>36</v>
      </c>
      <c r="AG33" s="41">
        <f t="shared" si="5"/>
        <v>36</v>
      </c>
      <c r="AH33" s="41">
        <f t="shared" si="5"/>
        <v>36</v>
      </c>
      <c r="AI33" s="41">
        <f t="shared" si="5"/>
        <v>36</v>
      </c>
      <c r="AJ33" s="41">
        <f t="shared" si="5"/>
        <v>36</v>
      </c>
      <c r="AK33" s="41">
        <f t="shared" si="5"/>
        <v>36</v>
      </c>
      <c r="AL33" s="41">
        <f t="shared" si="5"/>
        <v>36</v>
      </c>
      <c r="AM33" s="41">
        <f t="shared" si="5"/>
        <v>36</v>
      </c>
      <c r="AN33" s="41">
        <f t="shared" si="5"/>
        <v>36</v>
      </c>
      <c r="AO33" s="41">
        <f t="shared" si="5"/>
        <v>36</v>
      </c>
      <c r="AP33" s="41">
        <f t="shared" si="5"/>
        <v>36</v>
      </c>
      <c r="AQ33" s="41">
        <f t="shared" si="5"/>
        <v>36</v>
      </c>
      <c r="AR33" s="41">
        <f t="shared" si="5"/>
        <v>36</v>
      </c>
      <c r="AS33" s="41">
        <f t="shared" si="5"/>
        <v>36</v>
      </c>
      <c r="AT33" s="41">
        <f t="shared" si="5"/>
        <v>36</v>
      </c>
      <c r="AU33" s="41">
        <f t="shared" si="5"/>
        <v>12</v>
      </c>
      <c r="AV33" s="5">
        <f t="shared" si="1"/>
        <v>840</v>
      </c>
      <c r="AW33" s="6"/>
    </row>
    <row r="34" spans="1:49" s="2" customFormat="1" x14ac:dyDescent="0.25">
      <c r="A34" s="4"/>
      <c r="B34" s="4"/>
      <c r="C34" s="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4"/>
      <c r="AW34" s="6"/>
    </row>
    <row r="35" spans="1:49" s="2" customFormat="1" x14ac:dyDescent="0.25">
      <c r="A35" s="4"/>
      <c r="B35" s="4"/>
      <c r="C35" s="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4"/>
      <c r="AW35" s="6"/>
    </row>
    <row r="36" spans="1:49" s="2" customFormat="1" x14ac:dyDescent="0.25">
      <c r="A36" s="4"/>
      <c r="B36" s="4"/>
      <c r="C36" s="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4"/>
      <c r="AW36" s="6"/>
    </row>
    <row r="37" spans="1:49" s="2" customFormat="1" x14ac:dyDescent="0.25">
      <c r="A37" s="4"/>
      <c r="B37" s="4"/>
      <c r="C37" s="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4"/>
      <c r="AW37" s="6"/>
    </row>
    <row r="38" spans="1:49" s="2" customFormat="1" ht="15" customHeight="1" x14ac:dyDescent="0.25">
      <c r="A38" s="7"/>
      <c r="B38" s="7"/>
      <c r="C38" s="7"/>
      <c r="D38" s="26" t="s">
        <v>23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7"/>
      <c r="AU38" s="28"/>
      <c r="AV38" s="7"/>
      <c r="AW38" s="6"/>
    </row>
    <row r="39" spans="1:49" s="2" customFormat="1" x14ac:dyDescent="0.25">
      <c r="A39" s="7"/>
      <c r="B39" s="7"/>
      <c r="C39" s="7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7"/>
      <c r="AU39" s="28"/>
      <c r="AV39" s="7"/>
      <c r="AW39" s="6"/>
    </row>
    <row r="40" spans="1:49" s="2" customFormat="1" x14ac:dyDescent="0.25">
      <c r="A40" s="19" t="s">
        <v>11</v>
      </c>
      <c r="B40" s="19" t="s">
        <v>12</v>
      </c>
      <c r="C40" s="21" t="s">
        <v>1</v>
      </c>
      <c r="D40" s="22"/>
      <c r="E40" s="22"/>
      <c r="F40" s="22"/>
      <c r="G40" s="22"/>
      <c r="H40" s="22"/>
      <c r="I40" s="29" t="s">
        <v>2</v>
      </c>
      <c r="J40" s="30"/>
      <c r="K40" s="30"/>
      <c r="L40" s="31"/>
      <c r="M40" s="29" t="s">
        <v>3</v>
      </c>
      <c r="N40" s="30"/>
      <c r="O40" s="30"/>
      <c r="P40" s="31"/>
      <c r="Q40" s="29" t="s">
        <v>4</v>
      </c>
      <c r="R40" s="30"/>
      <c r="S40" s="30"/>
      <c r="T40" s="31"/>
      <c r="U40" s="32" t="s">
        <v>0</v>
      </c>
      <c r="V40" s="29" t="s">
        <v>5</v>
      </c>
      <c r="W40" s="30"/>
      <c r="X40" s="30"/>
      <c r="Y40" s="31"/>
      <c r="Z40" s="29" t="s">
        <v>6</v>
      </c>
      <c r="AA40" s="30"/>
      <c r="AB40" s="30"/>
      <c r="AC40" s="31"/>
      <c r="AD40" s="29" t="s">
        <v>7</v>
      </c>
      <c r="AE40" s="30"/>
      <c r="AF40" s="30"/>
      <c r="AG40" s="30"/>
      <c r="AH40" s="31"/>
      <c r="AI40" s="29" t="s">
        <v>8</v>
      </c>
      <c r="AJ40" s="30"/>
      <c r="AK40" s="30"/>
      <c r="AL40" s="31"/>
      <c r="AM40" s="29" t="s">
        <v>9</v>
      </c>
      <c r="AN40" s="30"/>
      <c r="AO40" s="30"/>
      <c r="AP40" s="31"/>
      <c r="AQ40" s="29" t="s">
        <v>10</v>
      </c>
      <c r="AR40" s="30"/>
      <c r="AS40" s="30"/>
      <c r="AT40" s="30"/>
      <c r="AU40" s="31"/>
      <c r="AV40" s="20" t="s">
        <v>0</v>
      </c>
      <c r="AW40" s="6"/>
    </row>
    <row r="41" spans="1:49" s="2" customFormat="1" ht="51" customHeight="1" x14ac:dyDescent="0.25">
      <c r="A41" s="19"/>
      <c r="B41" s="19"/>
      <c r="C41" s="18"/>
      <c r="D41" s="39" t="str">
        <f>[1]Лист1!D70</f>
        <v>01-05</v>
      </c>
      <c r="E41" s="39" t="str">
        <f>[1]Лист1!E70</f>
        <v>08-12</v>
      </c>
      <c r="F41" s="39" t="str">
        <f>[1]Лист1!F70</f>
        <v>15-19</v>
      </c>
      <c r="G41" s="39" t="str">
        <f>[1]Лист1!G70</f>
        <v>22-26</v>
      </c>
      <c r="H41" s="39" t="str">
        <f>[1]Лист1!H70</f>
        <v>29,30,01-03</v>
      </c>
      <c r="I41" s="39" t="str">
        <f>[1]Лист1!I70</f>
        <v>06-10</v>
      </c>
      <c r="J41" s="39" t="str">
        <f>[1]Лист1!J70</f>
        <v>13-17</v>
      </c>
      <c r="K41" s="39" t="str">
        <f>[1]Лист1!K70</f>
        <v>20-24</v>
      </c>
      <c r="L41" s="39" t="str">
        <f>[1]Лист1!L70</f>
        <v>27-31</v>
      </c>
      <c r="M41" s="39" t="str">
        <f>[1]Лист1!M70</f>
        <v>03-07</v>
      </c>
      <c r="N41" s="39" t="str">
        <f>[1]Лист1!N70</f>
        <v>10-14</v>
      </c>
      <c r="O41" s="39" t="str">
        <f>[1]Лист1!O70</f>
        <v>17-21</v>
      </c>
      <c r="P41" s="39" t="str">
        <f>[1]Лист1!P70</f>
        <v>24-28</v>
      </c>
      <c r="Q41" s="39" t="str">
        <f>[1]Лист1!Q70</f>
        <v>01-05</v>
      </c>
      <c r="R41" s="39" t="str">
        <f>[1]Лист1!R70</f>
        <v>08-12</v>
      </c>
      <c r="S41" s="39" t="str">
        <f>[1]Лист1!S70</f>
        <v>15-19</v>
      </c>
      <c r="T41" s="39" t="str">
        <f>[1]Лист1!T70</f>
        <v>22-26</v>
      </c>
      <c r="U41" s="32"/>
      <c r="V41" s="40" t="str">
        <f>[1]Лист1!V70</f>
        <v>29-31,01-11</v>
      </c>
      <c r="W41" s="40" t="str">
        <f>[1]Лист1!W70</f>
        <v>12-16</v>
      </c>
      <c r="X41" s="40" t="str">
        <f>[1]Лист1!X70</f>
        <v>19-23</v>
      </c>
      <c r="Y41" s="40" t="str">
        <f>[1]Лист1!Y70</f>
        <v>26-30</v>
      </c>
      <c r="Z41" s="40" t="str">
        <f>[1]Лист1!Z70</f>
        <v>02-06</v>
      </c>
      <c r="AA41" s="40" t="str">
        <f>[1]Лист1!AA70</f>
        <v>09-13</v>
      </c>
      <c r="AB41" s="40" t="str">
        <f>[1]Лист1!AB70</f>
        <v>16-20</v>
      </c>
      <c r="AC41" s="40" t="str">
        <f>[1]Лист1!AC70</f>
        <v>23-27</v>
      </c>
      <c r="AD41" s="40" t="str">
        <f>[1]Лист1!AD70</f>
        <v>02-06</v>
      </c>
      <c r="AE41" s="40" t="str">
        <f>[1]Лист1!AE70</f>
        <v>09-13</v>
      </c>
      <c r="AF41" s="40" t="str">
        <f>[1]Лист1!AF70</f>
        <v>16-20</v>
      </c>
      <c r="AG41" s="40" t="str">
        <f>[1]Лист1!AG70</f>
        <v>23-27</v>
      </c>
      <c r="AH41" s="40" t="str">
        <f>[1]Лист1!AH70</f>
        <v>30,31,01-03</v>
      </c>
      <c r="AI41" s="40" t="str">
        <f>[1]Лист1!AI70</f>
        <v>06-10</v>
      </c>
      <c r="AJ41" s="40" t="str">
        <f>[1]Лист1!AJ70</f>
        <v>13-17</v>
      </c>
      <c r="AK41" s="40" t="str">
        <f>[1]Лист1!AK70</f>
        <v>20-24</v>
      </c>
      <c r="AL41" s="40" t="str">
        <f>[1]Лист1!AL70</f>
        <v>27-30,01</v>
      </c>
      <c r="AM41" s="40" t="str">
        <f>[1]Лист1!AM70</f>
        <v>04-08</v>
      </c>
      <c r="AN41" s="40" t="str">
        <f>[1]Лист1!AN70</f>
        <v>11-15</v>
      </c>
      <c r="AO41" s="40" t="str">
        <f>[1]Лист1!AO70</f>
        <v>18-22</v>
      </c>
      <c r="AP41" s="40" t="str">
        <f>[1]Лист1!AP70</f>
        <v>25-29</v>
      </c>
      <c r="AQ41" s="40" t="str">
        <f>[1]Лист1!AQ70</f>
        <v>01-05</v>
      </c>
      <c r="AR41" s="40" t="str">
        <f>[1]Лист1!AR70</f>
        <v>08-12</v>
      </c>
      <c r="AS41" s="40" t="str">
        <f>[1]Лист1!AS70</f>
        <v>15-18</v>
      </c>
      <c r="AT41" s="40" t="str">
        <f>[1]Лист1!AT70</f>
        <v>22-26, 29-30</v>
      </c>
      <c r="AU41" s="40"/>
      <c r="AV41" s="20"/>
      <c r="AW41" s="6"/>
    </row>
    <row r="42" spans="1:49" s="2" customFormat="1" x14ac:dyDescent="0.25">
      <c r="A42" s="7"/>
      <c r="B42" s="7"/>
      <c r="C42" s="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7"/>
      <c r="AW42" s="6"/>
    </row>
    <row r="43" spans="1:49" s="2" customFormat="1" x14ac:dyDescent="0.25">
      <c r="A43" s="7"/>
      <c r="B43" s="7"/>
      <c r="C43" s="5"/>
      <c r="D43" s="41">
        <v>1</v>
      </c>
      <c r="E43" s="41">
        <v>2</v>
      </c>
      <c r="F43" s="41">
        <v>3</v>
      </c>
      <c r="G43" s="41">
        <v>4</v>
      </c>
      <c r="H43" s="41">
        <v>5</v>
      </c>
      <c r="I43" s="41">
        <v>6</v>
      </c>
      <c r="J43" s="41">
        <v>7</v>
      </c>
      <c r="K43" s="41">
        <v>8</v>
      </c>
      <c r="L43" s="41">
        <v>9</v>
      </c>
      <c r="M43" s="41">
        <v>10</v>
      </c>
      <c r="N43" s="41">
        <v>11</v>
      </c>
      <c r="O43" s="41">
        <v>12</v>
      </c>
      <c r="P43" s="41">
        <v>13</v>
      </c>
      <c r="Q43" s="41">
        <v>14</v>
      </c>
      <c r="R43" s="41">
        <v>15</v>
      </c>
      <c r="S43" s="41">
        <v>16</v>
      </c>
      <c r="T43" s="41">
        <v>17</v>
      </c>
      <c r="U43" s="41"/>
      <c r="V43" s="41">
        <v>18.190000000000001</v>
      </c>
      <c r="W43" s="41">
        <v>20</v>
      </c>
      <c r="X43" s="41">
        <v>21</v>
      </c>
      <c r="Y43" s="41">
        <v>22</v>
      </c>
      <c r="Z43" s="41">
        <v>23</v>
      </c>
      <c r="AA43" s="41">
        <v>24</v>
      </c>
      <c r="AB43" s="41">
        <v>25</v>
      </c>
      <c r="AC43" s="41">
        <v>26</v>
      </c>
      <c r="AD43" s="41">
        <v>27</v>
      </c>
      <c r="AE43" s="41">
        <v>28</v>
      </c>
      <c r="AF43" s="41">
        <v>29</v>
      </c>
      <c r="AG43" s="41">
        <v>30</v>
      </c>
      <c r="AH43" s="41">
        <v>31</v>
      </c>
      <c r="AI43" s="41">
        <v>32</v>
      </c>
      <c r="AJ43" s="41">
        <v>33</v>
      </c>
      <c r="AK43" s="41">
        <v>34</v>
      </c>
      <c r="AL43" s="41">
        <v>35</v>
      </c>
      <c r="AM43" s="41">
        <v>36</v>
      </c>
      <c r="AN43" s="41">
        <v>37</v>
      </c>
      <c r="AO43" s="41">
        <v>38</v>
      </c>
      <c r="AP43" s="41">
        <v>39</v>
      </c>
      <c r="AQ43" s="41">
        <v>40</v>
      </c>
      <c r="AR43" s="41">
        <v>41</v>
      </c>
      <c r="AS43" s="41">
        <v>42</v>
      </c>
      <c r="AT43" s="41">
        <v>43</v>
      </c>
      <c r="AU43" s="41"/>
      <c r="AV43" s="5"/>
      <c r="AW43" s="6"/>
    </row>
    <row r="44" spans="1:49" s="2" customFormat="1" ht="13.5" customHeight="1" x14ac:dyDescent="0.25">
      <c r="A44" s="8" t="str">
        <f>[2]План!B13</f>
        <v>ОУП.01</v>
      </c>
      <c r="B44" s="9" t="str">
        <f>[2]План!C13</f>
        <v>Русский язык</v>
      </c>
      <c r="C44" s="9"/>
      <c r="D44" s="43">
        <v>1</v>
      </c>
      <c r="E44" s="43">
        <v>1</v>
      </c>
      <c r="F44" s="43">
        <v>1</v>
      </c>
      <c r="G44" s="43">
        <v>1</v>
      </c>
      <c r="H44" s="43">
        <v>1</v>
      </c>
      <c r="I44" s="43">
        <v>1</v>
      </c>
      <c r="J44" s="43">
        <v>1</v>
      </c>
      <c r="K44" s="43">
        <v>1</v>
      </c>
      <c r="L44" s="43">
        <v>1</v>
      </c>
      <c r="M44" s="43">
        <v>1</v>
      </c>
      <c r="N44" s="43">
        <v>1</v>
      </c>
      <c r="O44" s="43">
        <v>1</v>
      </c>
      <c r="P44" s="43">
        <v>1</v>
      </c>
      <c r="Q44" s="43">
        <v>1</v>
      </c>
      <c r="R44" s="43">
        <v>1</v>
      </c>
      <c r="S44" s="43">
        <v>1</v>
      </c>
      <c r="T44" s="41">
        <v>1</v>
      </c>
      <c r="U44" s="41">
        <f>D44+E44+F44+G44+H44+I44+J44+K44+L44+M44+N44+O44+P44+Q44+R44+S44+T44+C44</f>
        <v>17</v>
      </c>
      <c r="V44" s="42" t="s">
        <v>15</v>
      </c>
      <c r="W44" s="41">
        <v>1</v>
      </c>
      <c r="X44" s="41"/>
      <c r="Y44" s="41">
        <v>1</v>
      </c>
      <c r="Z44" s="41"/>
      <c r="AA44" s="41">
        <v>1</v>
      </c>
      <c r="AB44" s="41"/>
      <c r="AC44" s="41">
        <v>1</v>
      </c>
      <c r="AD44" s="41"/>
      <c r="AE44" s="41">
        <v>1</v>
      </c>
      <c r="AF44" s="41"/>
      <c r="AG44" s="41">
        <v>1</v>
      </c>
      <c r="AH44" s="41"/>
      <c r="AI44" s="41">
        <v>1</v>
      </c>
      <c r="AJ44" s="41"/>
      <c r="AK44" s="41">
        <v>1</v>
      </c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5">
        <f>W44+X44+Y44+Z44+AA44+AB44+AC44+AD44+AE44+AF44+AG44+AH44+AI44+AJ44+AK44+AL44+AM44+AN44+AO44+AP44+AQ44+AR44+AS44+AU44+AT44</f>
        <v>8</v>
      </c>
      <c r="AW44" s="6"/>
    </row>
    <row r="45" spans="1:49" s="2" customFormat="1" ht="15" customHeight="1" x14ac:dyDescent="0.25">
      <c r="A45" s="8" t="str">
        <f>[2]План!B14</f>
        <v>ОУП.02</v>
      </c>
      <c r="B45" s="9" t="str">
        <f>[2]План!C14</f>
        <v>Литература</v>
      </c>
      <c r="C45" s="9"/>
      <c r="D45" s="41">
        <v>2</v>
      </c>
      <c r="E45" s="41">
        <v>2</v>
      </c>
      <c r="F45" s="41">
        <v>2</v>
      </c>
      <c r="G45" s="41">
        <v>1</v>
      </c>
      <c r="H45" s="41">
        <v>2</v>
      </c>
      <c r="I45" s="41">
        <v>1</v>
      </c>
      <c r="J45" s="41">
        <v>2</v>
      </c>
      <c r="K45" s="41">
        <v>2</v>
      </c>
      <c r="L45" s="41">
        <v>2</v>
      </c>
      <c r="M45" s="41">
        <v>2</v>
      </c>
      <c r="N45" s="41">
        <v>2</v>
      </c>
      <c r="O45" s="41">
        <v>1</v>
      </c>
      <c r="P45" s="41">
        <v>1</v>
      </c>
      <c r="Q45" s="41">
        <v>1</v>
      </c>
      <c r="R45" s="41">
        <v>1</v>
      </c>
      <c r="S45" s="41">
        <v>1</v>
      </c>
      <c r="T45" s="41">
        <v>1</v>
      </c>
      <c r="U45" s="41">
        <f t="shared" ref="U45:U65" si="6">D45+E45+F45+G45+H45+I45+J45+K45+L45+M45+N45+O45+P45+Q45+R45+S45+T45+C45</f>
        <v>26</v>
      </c>
      <c r="V45" s="42" t="s">
        <v>15</v>
      </c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5">
        <f t="shared" ref="AV45:AV65" si="7">W45+X45+Y45+Z45+AA45+AB45+AC45+AD45+AE45+AF45+AG45+AH45+AI45+AJ45+AK45+AL45+AM45+AN45+AO45+AP45+AQ45+AR45+AS45+AU45+AT45</f>
        <v>0</v>
      </c>
      <c r="AW45" s="6"/>
    </row>
    <row r="46" spans="1:49" s="2" customFormat="1" x14ac:dyDescent="0.25">
      <c r="A46" s="8" t="str">
        <f>[2]План!B19</f>
        <v>ОУП.07</v>
      </c>
      <c r="B46" s="9" t="str">
        <f>[2]План!C19</f>
        <v>Математика</v>
      </c>
      <c r="C46" s="9"/>
      <c r="D46" s="41">
        <v>6</v>
      </c>
      <c r="E46" s="41">
        <v>6</v>
      </c>
      <c r="F46" s="41">
        <v>6</v>
      </c>
      <c r="G46" s="41">
        <v>6</v>
      </c>
      <c r="H46" s="41">
        <v>6</v>
      </c>
      <c r="I46" s="41">
        <v>4</v>
      </c>
      <c r="J46" s="41">
        <v>4</v>
      </c>
      <c r="K46" s="41">
        <v>4</v>
      </c>
      <c r="L46" s="41">
        <v>4</v>
      </c>
      <c r="M46" s="41">
        <v>4</v>
      </c>
      <c r="N46" s="41">
        <v>4</v>
      </c>
      <c r="O46" s="41">
        <v>4</v>
      </c>
      <c r="P46" s="41">
        <v>4</v>
      </c>
      <c r="Q46" s="41">
        <v>4</v>
      </c>
      <c r="R46" s="41">
        <v>4</v>
      </c>
      <c r="S46" s="41">
        <v>4</v>
      </c>
      <c r="T46" s="41">
        <v>4</v>
      </c>
      <c r="U46" s="41">
        <f t="shared" si="6"/>
        <v>78</v>
      </c>
      <c r="V46" s="42" t="s">
        <v>15</v>
      </c>
      <c r="W46" s="41">
        <v>8</v>
      </c>
      <c r="X46" s="41">
        <v>7</v>
      </c>
      <c r="Y46" s="41">
        <v>6</v>
      </c>
      <c r="Z46" s="41">
        <v>6</v>
      </c>
      <c r="AA46" s="41">
        <v>7</v>
      </c>
      <c r="AB46" s="41">
        <v>7</v>
      </c>
      <c r="AC46" s="41">
        <v>6</v>
      </c>
      <c r="AD46" s="41">
        <v>4</v>
      </c>
      <c r="AE46" s="41">
        <v>5</v>
      </c>
      <c r="AF46" s="41">
        <v>7</v>
      </c>
      <c r="AG46" s="41">
        <v>4</v>
      </c>
      <c r="AH46" s="41">
        <v>8</v>
      </c>
      <c r="AI46" s="41">
        <v>5</v>
      </c>
      <c r="AJ46" s="41">
        <v>7</v>
      </c>
      <c r="AK46" s="41">
        <v>6</v>
      </c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5">
        <f t="shared" si="7"/>
        <v>93</v>
      </c>
      <c r="AW46" s="6"/>
    </row>
    <row r="47" spans="1:49" s="2" customFormat="1" x14ac:dyDescent="0.25">
      <c r="A47" s="8" t="str">
        <f>[2]План!B20</f>
        <v>ОУП.08</v>
      </c>
      <c r="B47" s="9" t="str">
        <f>[2]План!C20</f>
        <v>Информатика</v>
      </c>
      <c r="C47" s="9"/>
      <c r="D47" s="41">
        <v>3</v>
      </c>
      <c r="E47" s="41">
        <v>3</v>
      </c>
      <c r="F47" s="41">
        <v>3</v>
      </c>
      <c r="G47" s="41">
        <v>3</v>
      </c>
      <c r="H47" s="41">
        <v>3</v>
      </c>
      <c r="I47" s="41">
        <v>3</v>
      </c>
      <c r="J47" s="41">
        <v>3</v>
      </c>
      <c r="K47" s="41">
        <v>3</v>
      </c>
      <c r="L47" s="41">
        <v>3</v>
      </c>
      <c r="M47" s="41">
        <v>3</v>
      </c>
      <c r="N47" s="41">
        <v>3</v>
      </c>
      <c r="O47" s="41">
        <v>3</v>
      </c>
      <c r="P47" s="41">
        <v>3</v>
      </c>
      <c r="Q47" s="41">
        <v>3</v>
      </c>
      <c r="R47" s="41">
        <v>3</v>
      </c>
      <c r="S47" s="41">
        <v>4</v>
      </c>
      <c r="T47" s="41">
        <v>3</v>
      </c>
      <c r="U47" s="41">
        <f t="shared" si="6"/>
        <v>52</v>
      </c>
      <c r="V47" s="42" t="s">
        <v>15</v>
      </c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5">
        <f t="shared" si="7"/>
        <v>0</v>
      </c>
      <c r="AW47" s="6"/>
    </row>
    <row r="48" spans="1:49" s="2" customFormat="1" x14ac:dyDescent="0.25">
      <c r="A48" s="8" t="str">
        <f>[2]План!B25</f>
        <v>ОУП.13</v>
      </c>
      <c r="B48" s="9" t="str">
        <f>[2]План!C25</f>
        <v>Биология</v>
      </c>
      <c r="C48" s="9"/>
      <c r="D48" s="41">
        <v>4</v>
      </c>
      <c r="E48" s="41">
        <v>2</v>
      </c>
      <c r="F48" s="41">
        <v>2</v>
      </c>
      <c r="G48" s="41">
        <v>2</v>
      </c>
      <c r="H48" s="41">
        <v>2</v>
      </c>
      <c r="I48" s="41">
        <v>2</v>
      </c>
      <c r="J48" s="41">
        <v>2</v>
      </c>
      <c r="K48" s="41">
        <v>2</v>
      </c>
      <c r="L48" s="41">
        <v>2</v>
      </c>
      <c r="M48" s="41">
        <v>2</v>
      </c>
      <c r="N48" s="41">
        <v>2</v>
      </c>
      <c r="O48" s="41">
        <v>2</v>
      </c>
      <c r="P48" s="41">
        <v>2</v>
      </c>
      <c r="Q48" s="41">
        <v>2</v>
      </c>
      <c r="R48" s="41">
        <v>2</v>
      </c>
      <c r="S48" s="41">
        <v>2</v>
      </c>
      <c r="T48" s="41">
        <v>2</v>
      </c>
      <c r="U48" s="41">
        <f t="shared" si="6"/>
        <v>36</v>
      </c>
      <c r="V48" s="42" t="s">
        <v>15</v>
      </c>
      <c r="W48" s="41">
        <v>3</v>
      </c>
      <c r="X48" s="41">
        <v>3</v>
      </c>
      <c r="Y48" s="41">
        <v>3</v>
      </c>
      <c r="Z48" s="41">
        <v>3</v>
      </c>
      <c r="AA48" s="41">
        <v>3</v>
      </c>
      <c r="AB48" s="41">
        <v>3</v>
      </c>
      <c r="AC48" s="41">
        <v>2</v>
      </c>
      <c r="AD48" s="41">
        <v>2</v>
      </c>
      <c r="AE48" s="41">
        <v>2</v>
      </c>
      <c r="AF48" s="41">
        <v>2</v>
      </c>
      <c r="AG48" s="41">
        <v>2</v>
      </c>
      <c r="AH48" s="41">
        <v>2</v>
      </c>
      <c r="AI48" s="41">
        <v>2</v>
      </c>
      <c r="AJ48" s="41">
        <v>2</v>
      </c>
      <c r="AK48" s="41">
        <v>2</v>
      </c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5">
        <f t="shared" si="7"/>
        <v>36</v>
      </c>
      <c r="AW48" s="6"/>
    </row>
    <row r="49" spans="1:49" s="2" customFormat="1" ht="25.5" x14ac:dyDescent="0.25">
      <c r="A49" s="15" t="str">
        <f>[2]План!B26</f>
        <v>ОУП.14</v>
      </c>
      <c r="B49" s="14" t="str">
        <f>[2]План!C26</f>
        <v>Индивидуальный проект</v>
      </c>
      <c r="C49" s="9"/>
      <c r="D49" s="41">
        <v>1</v>
      </c>
      <c r="E49" s="41">
        <v>1</v>
      </c>
      <c r="F49" s="41">
        <v>1</v>
      </c>
      <c r="G49" s="41">
        <v>1</v>
      </c>
      <c r="H49" s="41">
        <v>1</v>
      </c>
      <c r="I49" s="41">
        <v>1</v>
      </c>
      <c r="J49" s="41">
        <v>1</v>
      </c>
      <c r="K49" s="41">
        <v>1</v>
      </c>
      <c r="L49" s="41">
        <v>1</v>
      </c>
      <c r="M49" s="41">
        <v>1</v>
      </c>
      <c r="N49" s="41">
        <v>1</v>
      </c>
      <c r="O49" s="41">
        <v>1</v>
      </c>
      <c r="P49" s="41">
        <v>1</v>
      </c>
      <c r="Q49" s="41">
        <v>1</v>
      </c>
      <c r="R49" s="41">
        <v>1</v>
      </c>
      <c r="S49" s="41">
        <v>1</v>
      </c>
      <c r="T49" s="41">
        <v>1</v>
      </c>
      <c r="U49" s="41">
        <f t="shared" si="6"/>
        <v>17</v>
      </c>
      <c r="V49" s="42" t="s">
        <v>15</v>
      </c>
      <c r="W49" s="41">
        <v>1</v>
      </c>
      <c r="X49" s="41">
        <v>1</v>
      </c>
      <c r="Y49" s="41">
        <v>1</v>
      </c>
      <c r="Z49" s="41">
        <v>1</v>
      </c>
      <c r="AA49" s="41">
        <v>1</v>
      </c>
      <c r="AB49" s="41">
        <v>1</v>
      </c>
      <c r="AC49" s="41">
        <v>1</v>
      </c>
      <c r="AD49" s="41">
        <v>1</v>
      </c>
      <c r="AE49" s="41">
        <v>1</v>
      </c>
      <c r="AF49" s="41">
        <v>1</v>
      </c>
      <c r="AG49" s="41">
        <v>1</v>
      </c>
      <c r="AH49" s="41">
        <v>1</v>
      </c>
      <c r="AI49" s="41">
        <v>1</v>
      </c>
      <c r="AJ49" s="41">
        <v>1</v>
      </c>
      <c r="AK49" s="41">
        <v>1</v>
      </c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5">
        <f t="shared" si="7"/>
        <v>15</v>
      </c>
      <c r="AW49" s="6"/>
    </row>
    <row r="50" spans="1:49" s="2" customFormat="1" x14ac:dyDescent="0.25">
      <c r="A50" s="15" t="str">
        <f>[2]План!B42</f>
        <v>ОП.04</v>
      </c>
      <c r="B50" s="14" t="str">
        <f>[2]План!C42</f>
        <v>Электротехника</v>
      </c>
      <c r="C50" s="9"/>
      <c r="D50" s="41">
        <v>4</v>
      </c>
      <c r="E50" s="41">
        <v>2</v>
      </c>
      <c r="F50" s="41">
        <v>2</v>
      </c>
      <c r="G50" s="41">
        <v>2</v>
      </c>
      <c r="H50" s="41">
        <v>2</v>
      </c>
      <c r="I50" s="41">
        <v>2</v>
      </c>
      <c r="J50" s="41">
        <v>2</v>
      </c>
      <c r="K50" s="41">
        <v>2</v>
      </c>
      <c r="L50" s="41">
        <v>2</v>
      </c>
      <c r="M50" s="41">
        <v>2</v>
      </c>
      <c r="N50" s="41">
        <v>2</v>
      </c>
      <c r="O50" s="41">
        <v>2</v>
      </c>
      <c r="P50" s="41">
        <v>2</v>
      </c>
      <c r="Q50" s="41">
        <v>2</v>
      </c>
      <c r="R50" s="41">
        <v>2</v>
      </c>
      <c r="S50" s="41">
        <v>2</v>
      </c>
      <c r="T50" s="41">
        <v>2</v>
      </c>
      <c r="U50" s="41">
        <f t="shared" si="6"/>
        <v>36</v>
      </c>
      <c r="V50" s="42" t="s">
        <v>15</v>
      </c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5">
        <f t="shared" si="7"/>
        <v>0</v>
      </c>
      <c r="AW50" s="6"/>
    </row>
    <row r="51" spans="1:49" s="2" customFormat="1" ht="39" x14ac:dyDescent="0.25">
      <c r="A51" s="10" t="str">
        <f>[2]План!B44</f>
        <v>ОП.06</v>
      </c>
      <c r="B51" s="9" t="str">
        <f>[2]План!C44</f>
        <v>Безопасность жизнедеятельности</v>
      </c>
      <c r="C51" s="9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>
        <f t="shared" si="6"/>
        <v>0</v>
      </c>
      <c r="V51" s="42" t="s">
        <v>15</v>
      </c>
      <c r="W51" s="41"/>
      <c r="X51" s="41"/>
      <c r="Y51" s="41"/>
      <c r="Z51" s="41">
        <v>5</v>
      </c>
      <c r="AA51" s="41">
        <v>6</v>
      </c>
      <c r="AB51" s="41">
        <v>6</v>
      </c>
      <c r="AC51" s="41">
        <v>6</v>
      </c>
      <c r="AD51" s="41">
        <v>6</v>
      </c>
      <c r="AE51" s="41">
        <v>4</v>
      </c>
      <c r="AF51" s="41">
        <v>8</v>
      </c>
      <c r="AG51" s="41">
        <v>5</v>
      </c>
      <c r="AH51" s="41">
        <v>7</v>
      </c>
      <c r="AI51" s="41">
        <v>5</v>
      </c>
      <c r="AJ51" s="41">
        <v>8</v>
      </c>
      <c r="AK51" s="41">
        <v>5</v>
      </c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5">
        <f t="shared" si="7"/>
        <v>71</v>
      </c>
      <c r="AW51" s="6"/>
    </row>
    <row r="52" spans="1:49" s="2" customFormat="1" ht="64.5" x14ac:dyDescent="0.25">
      <c r="A52" s="10" t="str">
        <f>[2]План!B45</f>
        <v>ОП.07</v>
      </c>
      <c r="B52" s="9" t="str">
        <f>[2]План!C45</f>
        <v>Формирование ключевых компетенций цифровой экономики</v>
      </c>
      <c r="C52" s="9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>
        <f t="shared" si="6"/>
        <v>0</v>
      </c>
      <c r="V52" s="42" t="s">
        <v>15</v>
      </c>
      <c r="W52" s="41">
        <v>4</v>
      </c>
      <c r="X52" s="41">
        <v>4</v>
      </c>
      <c r="Y52" s="41">
        <v>4</v>
      </c>
      <c r="Z52" s="41">
        <v>2</v>
      </c>
      <c r="AA52" s="41">
        <v>2</v>
      </c>
      <c r="AB52" s="41">
        <v>2</v>
      </c>
      <c r="AC52" s="41">
        <v>2</v>
      </c>
      <c r="AD52" s="41">
        <v>2</v>
      </c>
      <c r="AE52" s="41">
        <v>2</v>
      </c>
      <c r="AF52" s="41">
        <v>2</v>
      </c>
      <c r="AG52" s="41">
        <v>2</v>
      </c>
      <c r="AH52" s="41">
        <v>2</v>
      </c>
      <c r="AI52" s="41">
        <v>2</v>
      </c>
      <c r="AJ52" s="41">
        <v>2</v>
      </c>
      <c r="AK52" s="41">
        <v>2</v>
      </c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5">
        <f t="shared" si="7"/>
        <v>36</v>
      </c>
      <c r="AW52" s="6"/>
    </row>
    <row r="53" spans="1:49" s="2" customFormat="1" ht="65.25" customHeight="1" x14ac:dyDescent="0.25">
      <c r="A53" s="8" t="str">
        <f>[2]План!B52</f>
        <v>МДК.01.01</v>
      </c>
      <c r="B53" s="9" t="str">
        <f>[2]План!C52</f>
        <v>Теоретическая подготовка водителей автомобилей категории «С»</v>
      </c>
      <c r="C53" s="9"/>
      <c r="D53" s="41">
        <v>4</v>
      </c>
      <c r="E53" s="41">
        <v>4</v>
      </c>
      <c r="F53" s="41">
        <v>4</v>
      </c>
      <c r="G53" s="41">
        <v>4</v>
      </c>
      <c r="H53" s="41">
        <v>4</v>
      </c>
      <c r="I53" s="41">
        <v>4</v>
      </c>
      <c r="J53" s="41">
        <v>3</v>
      </c>
      <c r="K53" s="41">
        <v>3</v>
      </c>
      <c r="L53" s="41">
        <v>3</v>
      </c>
      <c r="M53" s="41">
        <v>3</v>
      </c>
      <c r="N53" s="41">
        <v>3</v>
      </c>
      <c r="O53" s="41">
        <v>3</v>
      </c>
      <c r="P53" s="41">
        <v>3</v>
      </c>
      <c r="Q53" s="41">
        <v>3</v>
      </c>
      <c r="R53" s="41">
        <v>3</v>
      </c>
      <c r="S53" s="41">
        <v>3</v>
      </c>
      <c r="T53" s="41">
        <v>3</v>
      </c>
      <c r="U53" s="41">
        <f t="shared" si="6"/>
        <v>57</v>
      </c>
      <c r="V53" s="42" t="s">
        <v>15</v>
      </c>
      <c r="W53" s="41">
        <v>6</v>
      </c>
      <c r="X53" s="41">
        <v>6</v>
      </c>
      <c r="Y53" s="41">
        <v>6</v>
      </c>
      <c r="Z53" s="41">
        <v>6</v>
      </c>
      <c r="AA53" s="41">
        <v>5</v>
      </c>
      <c r="AB53" s="41">
        <v>4</v>
      </c>
      <c r="AC53" s="41">
        <v>4</v>
      </c>
      <c r="AD53" s="41">
        <v>4</v>
      </c>
      <c r="AE53" s="41">
        <v>4</v>
      </c>
      <c r="AF53" s="41">
        <v>4</v>
      </c>
      <c r="AG53" s="41">
        <v>4</v>
      </c>
      <c r="AH53" s="41">
        <v>5</v>
      </c>
      <c r="AI53" s="41">
        <v>3</v>
      </c>
      <c r="AJ53" s="41">
        <v>4</v>
      </c>
      <c r="AK53" s="41">
        <v>4</v>
      </c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5">
        <f t="shared" si="7"/>
        <v>69</v>
      </c>
      <c r="AW53" s="6"/>
    </row>
    <row r="54" spans="1:49" s="2" customFormat="1" ht="51.75" x14ac:dyDescent="0.25">
      <c r="A54" s="8" t="str">
        <f>[2]План!B55</f>
        <v>УП.01.01</v>
      </c>
      <c r="B54" s="9" t="str">
        <f>[2]План!C55</f>
        <v>Учебная практика ПМ.01 Транспортировка грузов</v>
      </c>
      <c r="C54" s="9"/>
      <c r="D54" s="41"/>
      <c r="E54" s="41">
        <v>6</v>
      </c>
      <c r="F54" s="41"/>
      <c r="G54" s="41">
        <v>6</v>
      </c>
      <c r="H54" s="41"/>
      <c r="I54" s="41">
        <v>6</v>
      </c>
      <c r="J54" s="41"/>
      <c r="K54" s="41">
        <v>6</v>
      </c>
      <c r="L54" s="41">
        <v>6</v>
      </c>
      <c r="M54" s="41">
        <v>6</v>
      </c>
      <c r="N54" s="41">
        <v>6</v>
      </c>
      <c r="O54" s="41">
        <v>6</v>
      </c>
      <c r="P54" s="41">
        <v>6</v>
      </c>
      <c r="Q54" s="41">
        <v>6</v>
      </c>
      <c r="R54" s="41">
        <v>6</v>
      </c>
      <c r="S54" s="41">
        <v>6</v>
      </c>
      <c r="T54" s="41">
        <v>6</v>
      </c>
      <c r="U54" s="41">
        <f t="shared" si="6"/>
        <v>78</v>
      </c>
      <c r="V54" s="42" t="s">
        <v>15</v>
      </c>
      <c r="W54" s="41">
        <v>6</v>
      </c>
      <c r="X54" s="41"/>
      <c r="Y54" s="41"/>
      <c r="Z54" s="41"/>
      <c r="AA54" s="41"/>
      <c r="AB54" s="41"/>
      <c r="AC54" s="41"/>
      <c r="AD54" s="41">
        <v>6</v>
      </c>
      <c r="AE54" s="41"/>
      <c r="AF54" s="41"/>
      <c r="AG54" s="41"/>
      <c r="AH54" s="41"/>
      <c r="AI54" s="41"/>
      <c r="AJ54" s="41"/>
      <c r="AK54" s="41">
        <v>6</v>
      </c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5">
        <f t="shared" si="7"/>
        <v>18</v>
      </c>
      <c r="AW54" s="6"/>
    </row>
    <row r="55" spans="1:49" s="2" customFormat="1" ht="51.75" x14ac:dyDescent="0.25">
      <c r="A55" s="8" t="str">
        <f>[2]План!B56</f>
        <v>УП.01.02</v>
      </c>
      <c r="B55" s="9" t="str">
        <f>[2]План!C56</f>
        <v>Учебная практика (практическое вождение)</v>
      </c>
      <c r="C55" s="9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>
        <f t="shared" si="6"/>
        <v>0</v>
      </c>
      <c r="V55" s="42" t="s">
        <v>15</v>
      </c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5">
        <f t="shared" si="7"/>
        <v>0</v>
      </c>
      <c r="AW55" s="6"/>
    </row>
    <row r="56" spans="1:49" s="2" customFormat="1" ht="64.5" x14ac:dyDescent="0.25">
      <c r="A56" s="8" t="str">
        <f>[2]План!B66</f>
        <v>МДК.02.01</v>
      </c>
      <c r="B56" s="9" t="str">
        <f>[2]План!C66</f>
        <v>Устройство, управление и техническое обслуживание крана</v>
      </c>
      <c r="C56" s="9"/>
      <c r="D56" s="41">
        <v>5</v>
      </c>
      <c r="E56" s="41">
        <v>5</v>
      </c>
      <c r="F56" s="41">
        <v>5</v>
      </c>
      <c r="G56" s="41">
        <v>5</v>
      </c>
      <c r="H56" s="41">
        <v>5</v>
      </c>
      <c r="I56" s="41">
        <v>5</v>
      </c>
      <c r="J56" s="41">
        <v>5</v>
      </c>
      <c r="K56" s="41">
        <v>5</v>
      </c>
      <c r="L56" s="41">
        <v>5</v>
      </c>
      <c r="M56" s="41">
        <v>5</v>
      </c>
      <c r="N56" s="41">
        <v>5</v>
      </c>
      <c r="O56" s="41">
        <v>5</v>
      </c>
      <c r="P56" s="41">
        <v>5</v>
      </c>
      <c r="Q56" s="41">
        <v>4</v>
      </c>
      <c r="R56" s="41">
        <v>4</v>
      </c>
      <c r="S56" s="41">
        <v>4</v>
      </c>
      <c r="T56" s="41">
        <v>4</v>
      </c>
      <c r="U56" s="41">
        <f t="shared" si="6"/>
        <v>81</v>
      </c>
      <c r="V56" s="42" t="s">
        <v>15</v>
      </c>
      <c r="W56" s="41">
        <v>1</v>
      </c>
      <c r="X56" s="41">
        <v>1</v>
      </c>
      <c r="Y56" s="41">
        <v>1</v>
      </c>
      <c r="Z56" s="41">
        <v>1</v>
      </c>
      <c r="AA56" s="41">
        <v>1</v>
      </c>
      <c r="AB56" s="41">
        <v>1</v>
      </c>
      <c r="AC56" s="41">
        <v>2</v>
      </c>
      <c r="AD56" s="41">
        <v>2</v>
      </c>
      <c r="AE56" s="41">
        <v>2</v>
      </c>
      <c r="AF56" s="41">
        <v>2</v>
      </c>
      <c r="AG56" s="41">
        <v>2</v>
      </c>
      <c r="AH56" s="41">
        <v>2</v>
      </c>
      <c r="AI56" s="41">
        <v>2</v>
      </c>
      <c r="AJ56" s="41">
        <v>2</v>
      </c>
      <c r="AK56" s="41">
        <v>2</v>
      </c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5">
        <f t="shared" si="7"/>
        <v>24</v>
      </c>
      <c r="AW56" s="6"/>
    </row>
    <row r="57" spans="1:49" s="2" customFormat="1" ht="77.25" x14ac:dyDescent="0.25">
      <c r="A57" s="10" t="str">
        <f>[2]План!B69</f>
        <v>УП.02.01</v>
      </c>
      <c r="B57" s="9" t="str">
        <f>[2]План!C69</f>
        <v>Учебная практика ПМ.02 Эксплуатация крана при производстве работ</v>
      </c>
      <c r="C57" s="9"/>
      <c r="D57" s="41"/>
      <c r="E57" s="41"/>
      <c r="F57" s="41">
        <v>6</v>
      </c>
      <c r="G57" s="41"/>
      <c r="H57" s="41">
        <v>6</v>
      </c>
      <c r="I57" s="41">
        <v>6</v>
      </c>
      <c r="J57" s="41">
        <v>6</v>
      </c>
      <c r="K57" s="41">
        <v>6</v>
      </c>
      <c r="L57" s="41">
        <v>6</v>
      </c>
      <c r="M57" s="41">
        <v>6</v>
      </c>
      <c r="N57" s="41">
        <v>6</v>
      </c>
      <c r="O57" s="41">
        <v>6</v>
      </c>
      <c r="P57" s="41">
        <v>6</v>
      </c>
      <c r="Q57" s="41"/>
      <c r="R57" s="41">
        <v>6</v>
      </c>
      <c r="S57" s="41">
        <v>6</v>
      </c>
      <c r="T57" s="41">
        <v>6</v>
      </c>
      <c r="U57" s="41">
        <f t="shared" si="6"/>
        <v>78</v>
      </c>
      <c r="V57" s="42" t="s">
        <v>15</v>
      </c>
      <c r="W57" s="41"/>
      <c r="X57" s="41">
        <v>6</v>
      </c>
      <c r="Y57" s="41">
        <v>6</v>
      </c>
      <c r="Z57" s="41">
        <v>6</v>
      </c>
      <c r="AA57" s="41"/>
      <c r="AB57" s="41">
        <v>6</v>
      </c>
      <c r="AC57" s="41"/>
      <c r="AD57" s="41">
        <v>6</v>
      </c>
      <c r="AE57" s="41">
        <v>6</v>
      </c>
      <c r="AF57" s="41">
        <v>6</v>
      </c>
      <c r="AG57" s="41">
        <v>6</v>
      </c>
      <c r="AH57" s="41">
        <v>6</v>
      </c>
      <c r="AI57" s="41">
        <v>6</v>
      </c>
      <c r="AJ57" s="41">
        <v>6</v>
      </c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5">
        <f t="shared" si="7"/>
        <v>66</v>
      </c>
      <c r="AW57" s="6" t="s">
        <v>19</v>
      </c>
    </row>
    <row r="58" spans="1:49" s="2" customFormat="1" ht="51.75" x14ac:dyDescent="0.25">
      <c r="A58" s="10" t="str">
        <f>[2]План!B70</f>
        <v>УП.02.02</v>
      </c>
      <c r="B58" s="9" t="str">
        <f>[2]План!C70</f>
        <v>Учебная практика (управление краном)</v>
      </c>
      <c r="C58" s="9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>
        <f t="shared" si="6"/>
        <v>0</v>
      </c>
      <c r="V58" s="42" t="s">
        <v>15</v>
      </c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5">
        <f t="shared" si="7"/>
        <v>0</v>
      </c>
      <c r="AW58" s="6"/>
    </row>
    <row r="59" spans="1:49" s="2" customFormat="1" ht="81" customHeight="1" x14ac:dyDescent="0.25">
      <c r="A59" s="10" t="str">
        <f>[2]План!B73</f>
        <v>ПП.02.01</v>
      </c>
      <c r="B59" s="9" t="str">
        <f>[2]План!C73</f>
        <v>Производственная практика ПМ.02 Эксплуатация крана при производстве работ</v>
      </c>
      <c r="C59" s="9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>
        <f t="shared" si="6"/>
        <v>0</v>
      </c>
      <c r="V59" s="42" t="s">
        <v>15</v>
      </c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>
        <v>36</v>
      </c>
      <c r="AM59" s="41">
        <v>36</v>
      </c>
      <c r="AN59" s="41">
        <v>36</v>
      </c>
      <c r="AO59" s="41">
        <v>36</v>
      </c>
      <c r="AP59" s="41">
        <v>36</v>
      </c>
      <c r="AQ59" s="41">
        <v>36</v>
      </c>
      <c r="AR59" s="41"/>
      <c r="AS59" s="41"/>
      <c r="AT59" s="41"/>
      <c r="AU59" s="41"/>
      <c r="AV59" s="5">
        <f t="shared" si="7"/>
        <v>216</v>
      </c>
      <c r="AW59" s="6"/>
    </row>
    <row r="60" spans="1:49" s="2" customFormat="1" ht="51.75" x14ac:dyDescent="0.25">
      <c r="A60" s="10" t="str">
        <f>[2]План!B81</f>
        <v>МДК.03.01</v>
      </c>
      <c r="B60" s="9" t="str">
        <f>[2]План!C81</f>
        <v>Устройство и эксплуатация крана - манипулятора</v>
      </c>
      <c r="C60" s="9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>
        <f t="shared" si="6"/>
        <v>0</v>
      </c>
      <c r="V60" s="42" t="s">
        <v>15</v>
      </c>
      <c r="W60" s="41">
        <v>4</v>
      </c>
      <c r="X60" s="41">
        <v>4</v>
      </c>
      <c r="Y60" s="41">
        <v>4</v>
      </c>
      <c r="Z60" s="41">
        <v>4</v>
      </c>
      <c r="AA60" s="41">
        <v>2</v>
      </c>
      <c r="AB60" s="41">
        <v>2</v>
      </c>
      <c r="AC60" s="41">
        <v>2</v>
      </c>
      <c r="AD60" s="41">
        <v>2</v>
      </c>
      <c r="AE60" s="41">
        <v>2</v>
      </c>
      <c r="AF60" s="41">
        <v>2</v>
      </c>
      <c r="AG60" s="41">
        <v>2</v>
      </c>
      <c r="AH60" s="41">
        <v>2</v>
      </c>
      <c r="AI60" s="41">
        <v>2</v>
      </c>
      <c r="AJ60" s="41">
        <v>2</v>
      </c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5">
        <f t="shared" si="7"/>
        <v>36</v>
      </c>
      <c r="AW60" s="6"/>
    </row>
    <row r="61" spans="1:49" s="2" customFormat="1" ht="192" x14ac:dyDescent="0.25">
      <c r="A61" s="10" t="str">
        <f>[2]План!B84</f>
        <v>УП.03.01</v>
      </c>
      <c r="B61" s="9" t="str">
        <f>[2]План!C84</f>
        <v>Учебная практика по ПМ.03 Эксплуатация кранов-манипуляторов, грузоподъёмностью до 10 тонн при производстве строительных, монтажных и погрузочно-разгрузочных работ</v>
      </c>
      <c r="C61" s="9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>
        <f t="shared" si="6"/>
        <v>0</v>
      </c>
      <c r="V61" s="42" t="s">
        <v>15</v>
      </c>
      <c r="W61" s="41"/>
      <c r="X61" s="41"/>
      <c r="Y61" s="41"/>
      <c r="Z61" s="41"/>
      <c r="AA61" s="41">
        <v>6</v>
      </c>
      <c r="AB61" s="41"/>
      <c r="AC61" s="41">
        <v>6</v>
      </c>
      <c r="AD61" s="41"/>
      <c r="AE61" s="41">
        <v>6</v>
      </c>
      <c r="AF61" s="41"/>
      <c r="AG61" s="41">
        <v>6</v>
      </c>
      <c r="AH61" s="41"/>
      <c r="AI61" s="41">
        <v>6</v>
      </c>
      <c r="AJ61" s="41"/>
      <c r="AK61" s="41">
        <v>6</v>
      </c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5">
        <f t="shared" si="7"/>
        <v>36</v>
      </c>
      <c r="AW61" s="6"/>
    </row>
    <row r="62" spans="1:49" s="2" customFormat="1" ht="26.25" x14ac:dyDescent="0.25">
      <c r="A62" s="10" t="s">
        <v>20</v>
      </c>
      <c r="B62" s="9" t="s">
        <v>13</v>
      </c>
      <c r="C62" s="9"/>
      <c r="D62" s="41">
        <v>2</v>
      </c>
      <c r="E62" s="41">
        <v>1</v>
      </c>
      <c r="F62" s="41">
        <v>1</v>
      </c>
      <c r="G62" s="41">
        <v>1</v>
      </c>
      <c r="H62" s="41">
        <v>2</v>
      </c>
      <c r="I62" s="41">
        <v>1</v>
      </c>
      <c r="J62" s="41">
        <v>1</v>
      </c>
      <c r="K62" s="41">
        <v>1</v>
      </c>
      <c r="L62" s="41">
        <v>1</v>
      </c>
      <c r="M62" s="41">
        <v>1</v>
      </c>
      <c r="N62" s="41">
        <v>1</v>
      </c>
      <c r="O62" s="41">
        <v>1</v>
      </c>
      <c r="P62" s="41">
        <v>1</v>
      </c>
      <c r="Q62" s="41">
        <v>2</v>
      </c>
      <c r="R62" s="41">
        <v>1</v>
      </c>
      <c r="S62" s="41">
        <v>1</v>
      </c>
      <c r="T62" s="41">
        <v>1</v>
      </c>
      <c r="U62" s="41">
        <f t="shared" si="6"/>
        <v>20</v>
      </c>
      <c r="V62" s="42" t="s">
        <v>15</v>
      </c>
      <c r="W62" s="41">
        <v>1</v>
      </c>
      <c r="X62" s="41">
        <v>2</v>
      </c>
      <c r="Y62" s="41">
        <v>1</v>
      </c>
      <c r="Z62" s="41">
        <v>2</v>
      </c>
      <c r="AA62" s="41">
        <v>1</v>
      </c>
      <c r="AB62" s="41">
        <v>2</v>
      </c>
      <c r="AC62" s="41">
        <v>1</v>
      </c>
      <c r="AD62" s="41">
        <v>1</v>
      </c>
      <c r="AE62" s="41">
        <v>1</v>
      </c>
      <c r="AF62" s="41">
        <v>2</v>
      </c>
      <c r="AG62" s="41">
        <v>1</v>
      </c>
      <c r="AH62" s="41">
        <v>1</v>
      </c>
      <c r="AI62" s="41">
        <v>1</v>
      </c>
      <c r="AJ62" s="41">
        <v>2</v>
      </c>
      <c r="AK62" s="41">
        <v>1</v>
      </c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5">
        <f t="shared" si="7"/>
        <v>20</v>
      </c>
      <c r="AW62" s="6"/>
    </row>
    <row r="63" spans="1:49" s="2" customFormat="1" x14ac:dyDescent="0.25">
      <c r="A63" s="24" t="s">
        <v>14</v>
      </c>
      <c r="B63" s="24"/>
      <c r="C63" s="17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>
        <f t="shared" si="6"/>
        <v>0</v>
      </c>
      <c r="V63" s="42" t="s">
        <v>15</v>
      </c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>
        <v>36</v>
      </c>
      <c r="AS63" s="41"/>
      <c r="AT63" s="41"/>
      <c r="AU63" s="41"/>
      <c r="AV63" s="5">
        <f t="shared" si="7"/>
        <v>36</v>
      </c>
      <c r="AW63" s="4"/>
    </row>
    <row r="64" spans="1:49" s="2" customFormat="1" ht="36" x14ac:dyDescent="0.25">
      <c r="A64" s="12" t="s">
        <v>17</v>
      </c>
      <c r="B64" s="13" t="s">
        <v>18</v>
      </c>
      <c r="C64" s="17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>
        <f t="shared" si="6"/>
        <v>0</v>
      </c>
      <c r="V64" s="42" t="s">
        <v>15</v>
      </c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>
        <v>36</v>
      </c>
      <c r="AT64" s="41">
        <v>36</v>
      </c>
      <c r="AU64" s="41"/>
      <c r="AV64" s="5">
        <f t="shared" si="7"/>
        <v>72</v>
      </c>
      <c r="AW64" s="4"/>
    </row>
    <row r="65" spans="1:50" s="2" customFormat="1" x14ac:dyDescent="0.25">
      <c r="A65" s="24" t="s">
        <v>16</v>
      </c>
      <c r="B65" s="24"/>
      <c r="C65" s="17">
        <f>C44+C45+C46+C47+C48+C49+C50+C51+C52+C53+C54+C55+C56+C57+C62+C63+C64</f>
        <v>0</v>
      </c>
      <c r="D65" s="41">
        <v>36</v>
      </c>
      <c r="E65" s="41">
        <v>36</v>
      </c>
      <c r="F65" s="41">
        <v>36</v>
      </c>
      <c r="G65" s="41">
        <v>36</v>
      </c>
      <c r="H65" s="41">
        <v>36</v>
      </c>
      <c r="I65" s="41">
        <f t="shared" ref="E65:T65" si="8">I44+I45+I46+I47+I48+I49+I50+I51+I52+I53+I54+I55+I56+I57+I62+I63+I64+I58+I59+I60+I61</f>
        <v>36</v>
      </c>
      <c r="J65" s="41">
        <v>36</v>
      </c>
      <c r="K65" s="41">
        <f t="shared" si="8"/>
        <v>36</v>
      </c>
      <c r="L65" s="41">
        <f t="shared" si="8"/>
        <v>36</v>
      </c>
      <c r="M65" s="41">
        <f t="shared" si="8"/>
        <v>36</v>
      </c>
      <c r="N65" s="41">
        <f t="shared" si="8"/>
        <v>36</v>
      </c>
      <c r="O65" s="41">
        <v>36</v>
      </c>
      <c r="P65" s="41">
        <v>36</v>
      </c>
      <c r="Q65" s="41">
        <v>36</v>
      </c>
      <c r="R65" s="41">
        <v>36</v>
      </c>
      <c r="S65" s="41">
        <v>36</v>
      </c>
      <c r="T65" s="41">
        <v>36</v>
      </c>
      <c r="U65" s="41">
        <f t="shared" si="6"/>
        <v>612</v>
      </c>
      <c r="V65" s="42" t="s">
        <v>15</v>
      </c>
      <c r="W65" s="41">
        <v>36</v>
      </c>
      <c r="X65" s="41">
        <v>36</v>
      </c>
      <c r="Y65" s="41">
        <v>36</v>
      </c>
      <c r="Z65" s="41">
        <f t="shared" ref="X65:AQ65" si="9">Z44+Z45+Z46+Z47+Z48+Z49+Z50+Z51+Z52+Z53+Z54+Z55+Z56+Z57+Z62+Z63+Z64+Z58+Z59+Z60+Z61</f>
        <v>36</v>
      </c>
      <c r="AA65" s="41">
        <v>36</v>
      </c>
      <c r="AB65" s="41">
        <v>36</v>
      </c>
      <c r="AC65" s="41">
        <v>36</v>
      </c>
      <c r="AD65" s="41">
        <f t="shared" si="9"/>
        <v>36</v>
      </c>
      <c r="AE65" s="41">
        <f t="shared" si="9"/>
        <v>36</v>
      </c>
      <c r="AF65" s="41">
        <f t="shared" si="9"/>
        <v>36</v>
      </c>
      <c r="AG65" s="41">
        <f t="shared" si="9"/>
        <v>36</v>
      </c>
      <c r="AH65" s="41">
        <f t="shared" si="9"/>
        <v>36</v>
      </c>
      <c r="AI65" s="41">
        <f t="shared" si="9"/>
        <v>36</v>
      </c>
      <c r="AJ65" s="41">
        <f t="shared" si="9"/>
        <v>36</v>
      </c>
      <c r="AK65" s="41">
        <f t="shared" si="9"/>
        <v>36</v>
      </c>
      <c r="AL65" s="41">
        <f t="shared" si="9"/>
        <v>36</v>
      </c>
      <c r="AM65" s="41">
        <f t="shared" si="9"/>
        <v>36</v>
      </c>
      <c r="AN65" s="41">
        <f t="shared" si="9"/>
        <v>36</v>
      </c>
      <c r="AO65" s="41">
        <f t="shared" si="9"/>
        <v>36</v>
      </c>
      <c r="AP65" s="41">
        <f t="shared" si="9"/>
        <v>36</v>
      </c>
      <c r="AQ65" s="41">
        <f t="shared" si="9"/>
        <v>36</v>
      </c>
      <c r="AR65" s="41">
        <f t="shared" ref="X65:AU65" si="10">AR44+AR45+AR46+AR47+AR48+AR49+AR50+AR51+AR52+AR53+AR54+AR55+AR56+AR57+AR62+AR63+AR64</f>
        <v>36</v>
      </c>
      <c r="AS65" s="41">
        <f t="shared" si="10"/>
        <v>36</v>
      </c>
      <c r="AT65" s="41">
        <f t="shared" si="10"/>
        <v>36</v>
      </c>
      <c r="AU65" s="41">
        <f t="shared" si="10"/>
        <v>0</v>
      </c>
      <c r="AV65" s="5">
        <f>W65+X65+Y65+Z65+AA65+AB65+AC65+AD65+AE65+AF65+AG65+AH65+AI65+AJ65+AK65+AL65+AM65+AN65+AO65+AP65+AQ65+AR65+AS65+AU65+AT65</f>
        <v>864</v>
      </c>
      <c r="AW65" s="6"/>
      <c r="AX65" s="3"/>
    </row>
    <row r="66" spans="1:50" s="2" customFormat="1" x14ac:dyDescent="0.25">
      <c r="A66" s="6"/>
      <c r="B66" s="6"/>
      <c r="C66" s="6"/>
      <c r="D66" s="44"/>
      <c r="E66" s="44"/>
      <c r="F66" s="44"/>
      <c r="G66" s="44"/>
      <c r="H66" s="44"/>
      <c r="I66" s="44"/>
      <c r="J66" s="44"/>
      <c r="K66" s="45"/>
      <c r="L66" s="45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6"/>
      <c r="AW66" s="6"/>
    </row>
    <row r="67" spans="1:50" s="2" customFormat="1" x14ac:dyDescent="0.25">
      <c r="A67" s="6"/>
      <c r="B67" s="6"/>
      <c r="C67" s="6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6"/>
      <c r="AW67" s="6"/>
    </row>
    <row r="68" spans="1:50" x14ac:dyDescent="0.25">
      <c r="A68" s="6"/>
      <c r="B68" s="6"/>
      <c r="L68" s="45"/>
      <c r="M68" s="45"/>
      <c r="N68" s="45"/>
      <c r="AV68" s="6"/>
      <c r="AW68" s="6"/>
    </row>
    <row r="69" spans="1:50" x14ac:dyDescent="0.25">
      <c r="A69" s="6"/>
      <c r="B69" s="6"/>
      <c r="AV69" s="6"/>
      <c r="AW69" s="6"/>
    </row>
    <row r="70" spans="1:50" x14ac:dyDescent="0.25">
      <c r="A70" s="6"/>
      <c r="B70" s="6"/>
      <c r="AV70" s="6"/>
      <c r="AW70" s="6"/>
    </row>
    <row r="71" spans="1:50" x14ac:dyDescent="0.25">
      <c r="A71" s="6"/>
      <c r="B71" s="6"/>
      <c r="AV71" s="6"/>
      <c r="AW71" s="6"/>
    </row>
    <row r="72" spans="1:50" x14ac:dyDescent="0.25">
      <c r="A72" s="6"/>
      <c r="B72" s="6"/>
      <c r="AV72" s="6"/>
      <c r="AW72" s="6"/>
    </row>
    <row r="73" spans="1:50" x14ac:dyDescent="0.25">
      <c r="A73" s="6"/>
      <c r="B73" s="6"/>
      <c r="AV73" s="6"/>
    </row>
    <row r="74" spans="1:50" x14ac:dyDescent="0.25">
      <c r="A74" s="6"/>
      <c r="B74" s="6"/>
      <c r="AV74" s="6"/>
    </row>
    <row r="75" spans="1:50" x14ac:dyDescent="0.25">
      <c r="A75" s="6"/>
      <c r="B75" s="6"/>
      <c r="AV75" s="6"/>
    </row>
    <row r="76" spans="1:50" x14ac:dyDescent="0.25">
      <c r="A76" s="6"/>
      <c r="B76" s="6"/>
      <c r="AV76" s="6"/>
    </row>
    <row r="77" spans="1:50" x14ac:dyDescent="0.25">
      <c r="A77" s="6"/>
      <c r="B77" s="6"/>
      <c r="AV77" s="6"/>
    </row>
    <row r="78" spans="1:50" x14ac:dyDescent="0.25">
      <c r="A78" s="6"/>
      <c r="B78" s="6"/>
      <c r="AV78" s="6"/>
    </row>
    <row r="79" spans="1:50" x14ac:dyDescent="0.25">
      <c r="A79" s="6"/>
      <c r="B79" s="6"/>
      <c r="AV79" s="6"/>
    </row>
    <row r="80" spans="1:50" x14ac:dyDescent="0.25">
      <c r="A80" s="6"/>
      <c r="B80" s="6"/>
      <c r="AV80" s="6"/>
    </row>
    <row r="81" spans="1:48" x14ac:dyDescent="0.25">
      <c r="A81" s="6"/>
      <c r="B81" s="6"/>
      <c r="AV81" s="6"/>
    </row>
    <row r="82" spans="1:48" x14ac:dyDescent="0.25">
      <c r="A82" s="6"/>
      <c r="B82" s="6"/>
      <c r="AV82" s="6"/>
    </row>
    <row r="83" spans="1:48" x14ac:dyDescent="0.25">
      <c r="A83" s="6"/>
      <c r="B83" s="6"/>
      <c r="AV83" s="6"/>
    </row>
    <row r="84" spans="1:48" x14ac:dyDescent="0.25">
      <c r="A84" s="6"/>
      <c r="B84" s="6"/>
      <c r="AV84" s="6"/>
    </row>
    <row r="85" spans="1:48" x14ac:dyDescent="0.25">
      <c r="A85" s="6"/>
      <c r="B85" s="6"/>
      <c r="AV85" s="6"/>
    </row>
    <row r="86" spans="1:48" x14ac:dyDescent="0.25">
      <c r="A86" s="6"/>
      <c r="B86" s="6"/>
      <c r="AV86" s="6"/>
    </row>
    <row r="87" spans="1:48" x14ac:dyDescent="0.25">
      <c r="A87" s="6"/>
      <c r="B87" s="6"/>
      <c r="AV87" s="6"/>
    </row>
    <row r="88" spans="1:48" x14ac:dyDescent="0.25">
      <c r="A88" s="6"/>
      <c r="B88" s="6"/>
      <c r="AV88" s="6"/>
    </row>
    <row r="89" spans="1:48" x14ac:dyDescent="0.25">
      <c r="A89" s="6"/>
      <c r="B89" s="6"/>
      <c r="AV89" s="6"/>
    </row>
    <row r="90" spans="1:48" x14ac:dyDescent="0.25">
      <c r="A90" s="6"/>
      <c r="B90" s="6"/>
      <c r="AV90" s="6"/>
    </row>
    <row r="91" spans="1:48" x14ac:dyDescent="0.25">
      <c r="A91" s="6"/>
      <c r="B91" s="6"/>
      <c r="AV91" s="6"/>
    </row>
    <row r="92" spans="1:48" x14ac:dyDescent="0.25">
      <c r="A92" s="6"/>
      <c r="B92" s="6"/>
      <c r="AV92" s="6"/>
    </row>
    <row r="93" spans="1:48" x14ac:dyDescent="0.25">
      <c r="A93" s="6"/>
      <c r="B93" s="6"/>
      <c r="AV93" s="6"/>
    </row>
    <row r="94" spans="1:48" x14ac:dyDescent="0.25">
      <c r="A94" s="6"/>
      <c r="B94" s="6"/>
      <c r="AV94" s="6"/>
    </row>
    <row r="95" spans="1:48" x14ac:dyDescent="0.25">
      <c r="A95" s="6"/>
      <c r="B95" s="6"/>
      <c r="AV95" s="6"/>
    </row>
    <row r="96" spans="1:48" x14ac:dyDescent="0.25">
      <c r="A96" s="6"/>
      <c r="B96" s="6"/>
      <c r="AV96" s="6"/>
    </row>
  </sheetData>
  <mergeCells count="38">
    <mergeCell ref="K66:L66"/>
    <mergeCell ref="L68:N68"/>
    <mergeCell ref="M40:P40"/>
    <mergeCell ref="Q40:T40"/>
    <mergeCell ref="V40:Y40"/>
    <mergeCell ref="Z40:AC40"/>
    <mergeCell ref="AM40:AP40"/>
    <mergeCell ref="AQ40:AU40"/>
    <mergeCell ref="A63:B63"/>
    <mergeCell ref="A65:B65"/>
    <mergeCell ref="D4:AS5"/>
    <mergeCell ref="A6:A7"/>
    <mergeCell ref="B6:B7"/>
    <mergeCell ref="AV6:AV7"/>
    <mergeCell ref="D8:AU8"/>
    <mergeCell ref="A32:B32"/>
    <mergeCell ref="A33:B33"/>
    <mergeCell ref="Q6:T6"/>
    <mergeCell ref="AQ6:AU6"/>
    <mergeCell ref="Z6:AC6"/>
    <mergeCell ref="AM6:AP6"/>
    <mergeCell ref="C6:H6"/>
    <mergeCell ref="AV40:AV41"/>
    <mergeCell ref="D42:AU42"/>
    <mergeCell ref="U6:U7"/>
    <mergeCell ref="M6:P6"/>
    <mergeCell ref="V6:Y6"/>
    <mergeCell ref="AD40:AH40"/>
    <mergeCell ref="D38:AS39"/>
    <mergeCell ref="I6:L6"/>
    <mergeCell ref="AD6:AH6"/>
    <mergeCell ref="AI6:AL6"/>
    <mergeCell ref="A40:A41"/>
    <mergeCell ref="B40:B41"/>
    <mergeCell ref="U40:U41"/>
    <mergeCell ref="C40:H40"/>
    <mergeCell ref="I40:L40"/>
    <mergeCell ref="AI40:AL4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nyUvWiRGkU8qLOeCV0I6N1hn5op9GvmHLAK8wQ3obaQ=</DigestValue>
    </Reference>
    <Reference Type="http://www.w3.org/2000/09/xmldsig#Object" URI="#idOfficeObject">
      <DigestMethod Algorithm="urn:ietf:params:xml:ns:cpxmlsec:algorithms:gostr34112012-256"/>
      <DigestValue>B2m7C07BijLFmAf1VrpM+az1g7nBybn7cRbEHdJWhpI=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ssg6ZGENJmRzzw6TrYJMIazOO8WGpVYdA8Se4AkmrGY=</DigestValue>
    </Reference>
  </SignedInfo>
  <SignatureValue>c2pjw50WroW1Nno3OCU4q660spNs/law2qp71XdFZxbdU0qDIwc61VlOEDhJV6dk
JsuSIJSqU2hCIveAj4K2Jw==</SignatureValue>
  <KeyInfo>
    <X509Data>
      <X509Certificate>MIIJMzCCCOCgAwIBAgIRAIMZSVxSDhONUTvYcxP1vMQwCgYIKoUDBwEBAwIwggFX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gdGB0LjQuDEuMCwGA1UEAwwl0JrQsNC30L3QsNGH0LXQudGB0YLQstC+INCg0L7R
gdGB0LjQuDAeFw0yMzAxMjAwMjI3MDBaFw0yNDA0MTQwMjI3MDBaMIICJzELMAkG
A1UEBhMCUlUxJDAiBgNVBAgMG9CQ0LvRgtCw0LnRgdC60LjQuSDQutGA0LDQuTEV
MBMGA1UEBwwM0K/RgNC+0LLQvtC1MRkwFwYDVQQMDBDQlNC40YDQtdC60YLQvtGA
MYHjMIHgBgNVBAoMgdjQmtCg0JDQldCS0J7QlSDQk9Ce0KHQo9CU0JDQoNCh0KLQ
ktCV0J3QndCe0JUg0JHQrtCU0JbQldCi0J3QntCVINCf0KDQntCk0JXQodCh0JjQ
ntCd0JDQm9Cs0J3QntCVINCe0JHQoNCQ0JfQntCS0JDQotCV0JvQrNCd0J7QlSDQ
o9Cn0KDQldCW0JTQldCd0JjQlSAi0K/QoNCe0JLQodCa0J7QmSDQn9Ce0JvQmNCi
0JXQpdCd0JjQp9CV0KHQmtCY0Jkg0KLQldCl0J3QmNCa0KPQnCIxFjAUBgUqhQNk
AxILMDUwOTk0MTk5ODQxGjAYBggqhQMDgQMBARIMMjIxMTAwMzU3ODkzMR4wHAYJ
KoZIhvcNAQkBFg9zd2V0YWx3QG1haWwucnUxLjAsBgNVBCoMJdCh0LLQtdGC0LvQ
sNC90LAg0JLQuNC60YLQvtGA0L7QstC90LAxFzAVBgNVBAQMDtCb0YvRgdC10L3Q
utC+MT0wOwYDVQQDDDTQm9GL0YHQtdC90LrQviDQodCy0LXRgtC70LDQvdCwINCS
0LjQutGC0L7RgNC+0LLQvdCwMGYwHwYIKoUDBwEBAQEwEwYHKoUDAgIkAAYIKoUD
BwEBAgIDQwAEQGfK/1I8gEt+ZCPOu0dsbCv9QHhfr3XMdaZZ6pNj3H0GqGoxvIqf
lNhoOdzF3siUnNn3/HcQGkgxh8H7NoG8n2ujggSqMIIEpjAOBgNVHQ8BAf8EBAMC
A/gwOgYDVR0lBDMwMQYIKwYBBQUHAwIGCCsGAQUFBwMIBggqhQMCAQYIBQYIKoUD
A4F7AQEGByqFAwOBewYwEwYDVR0gBAwwCjAIBgYqhQNkcQEwDAYFKoUDZHIEAwIB
ATAtBgUqhQNkbwQkDCLQmtGA0LjQv9GC0L7Qn9GA0L4gQ1NQICg1LjAuMTIwMDAp
MIIBiQYFKoUDZHAEggF+MIIBegyBh9Cf0YDQvtCz0YDQsNC80LzQvdC+LdCw0L/Q
v9Cw0YDQsNGC0L3Ri9C5INC60L7QvNC/0LvQtdC60YEgVmlQTmV0IFBLSSBTZXJ2
aWNlICjQvdCwINCw0L/Qv9Cw0YDQsNGC0L3QvtC5INC/0LvQsNGC0YTQvtGA0LzQ
tSBIU00gMjAwMFEyKQxo0J/RgNC+0LPRgNCw0LzQvNC90L4t0LDQv9C/0LDRgNCw
0YLQvdGL0Lkg0LrQvtC80L/Qu9C10LrRgSDCq9Cu0L3QuNGB0LXRgNGCLdCT0J7Q
odCiwrsuINCS0LXRgNGB0LjRjyA0LjAMTtCh0LXRgNGC0LjRhNC40LrQsNGCINGB
0L7QvtGC0LLQtdGC0YHRgtCy0LjRjyDihJbQodCkLzEyNC0zNzQzINC+0YIgMDQu
MDkuMjAxOQw00JfQsNC60LvRjtGH0LXQvdC40LUg4oSWIDE0OS83LzYvNDUyINC+
0YIgMzAuMTIuMjAyMTBmBgNVHR8EXzBdMC6gLKAqhihodHRwOi8vY3JsLnJvc2th
em5hLnJ1L2NybC91Y2ZrXzIwMjIuY3JsMCugKaAnhiVodHRwOi8vY3JsLmZrLmxv
Y2FsL2NybC91Y2ZrXzIwMjIuY3JsMHcGCCsGAQUFBwEBBGswaTA0BggrBgEFBQcw
AoYoaHR0cDovL2NybC5yb3NrYXpuYS5ydS9jcmwvdWNma18yMDIyLmNydDAxBggr
BgEFBQcwAoYlaHR0cDovL2NybC5may5sb2NhbC9jcmwvdWNma18yMDIyLmNydDAd
BgNVHQ4EFgQUK8X7uw+YJltHqRE+xY11CZV8B14wggF3BgNVHSMEggFuMIIBaoAU
HYAm0oli5wSBjx5K6KtyknYt3T2hggFDpIIBPzCCATsxITAfBgkqhkiG9w0BCQEW
EmRpdEBkaWdpdGFsLmdvdi5ydTELMAkGA1UEBhMCUlUxGDAWBgNVBAgMDzc3INCc
0L7RgdC60LLQsDEZMBcGA1UEBwwQ0LMuINCc0L7RgdC60LLQsDFTMFEGA1UECQxK
0J/RgNC10YHQvdC10L3RgdC60LDRjyDQvdCw0LHQtdGA0LXQttC90LDRjywg0LTQ
vtC8IDEwLCDRgdGC0YDQvtC10L3QuNC1IDIxJjAkBgNVBAoMHdCc0LjQvdGG0LjR
hNGA0Ysg0KDQvtGB0YHQuNC4MRgwFgYFKoUDZAESDTEwNDc3MDIwMjY3MDExFTAT
BgUqhQNkBBIKNzcxMDQ3NDM3NTEmMCQGA1UEAwwd0JzQuNC90YbQuNGE0YDRiyDQ
oNC+0YHRgdC40LiCCwDP6P9hAAAAAAX2MAoGCCqFAwcBAQMCA0EAPY8AMQMAr4Fr
FuoFVGOE9lXKeB70pHUEXqj+QU0bepU5NRdpSqeJenC/7YhwMAd3eNHHI8jhLogq
QdE/mkB/8Q==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YVcgc+9Ln14eucp9uhpMN+cjTGM=</DigestValue>
      </Reference>
      <Reference URI="/xl/calcChain.xml?ContentType=application/vnd.openxmlformats-officedocument.spreadsheetml.calcChain+xml">
        <DigestMethod Algorithm="http://www.w3.org/2000/09/xmldsig#sha1"/>
        <DigestValue>0YrHW6BpvXBTGXFhpjsEHsn5pNA=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ouTOjHDO2DYHWoam1AJriNd1AZ4=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xeOubWvfh+nLAeLRXKTqjy0yjYg=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xCs//tmgG0Q19oc+lt1HmhAIMKg=</DigestValue>
      </Reference>
      <Reference URI="/xl/externalLinks/externalLink2.xml?ContentType=application/vnd.openxmlformats-officedocument.spreadsheetml.externalLink+xml">
        <DigestMethod Algorithm="http://www.w3.org/2000/09/xmldsig#sha1"/>
        <DigestValue>gRNcN5OQT9JjCS9kShZUeIOc+Cw=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sjNwVwbtAqw9fpj5Fy79VdaeFaw=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sharedStrings.xml?ContentType=application/vnd.openxmlformats-officedocument.spreadsheetml.sharedStrings+xml">
        <DigestMethod Algorithm="http://www.w3.org/2000/09/xmldsig#sha1"/>
        <DigestValue>DzWFmtUqiRN8DC+wC3fk1PN0Jps=</DigestValue>
      </Reference>
      <Reference URI="/xl/styles.xml?ContentType=application/vnd.openxmlformats-officedocument.spreadsheetml.styles+xml">
        <DigestMethod Algorithm="http://www.w3.org/2000/09/xmldsig#sha1"/>
        <DigestValue>qU09MV/764cjmTjaA6frnd6JOUg=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7duImh0nQedvFtOK7vujwrpx+v8=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q654hvsTMt9waGiOQGgacGbWt68=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2023-11-28T02:36:07Z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16.0.14332/22</OfficeVersion>
          <ApplicationVersion>16.0.14332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2023-11-28T02:36:07Z</xd:SigningTime>
          <xd:SigningCertificate>
            <xd:Cert>
              <xd:CertDigest>
                <DigestMethod Algorithm="http://www.w3.org/2000/09/xmldsig#sha1"/>
                <DigestValue>BkYEelfSWbakZMcppPH2Qf2zWfE=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174260162799574156024004493549992524996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2023-11-14T06:03:03Z</dcterms:modified>
</cp:coreProperties>
</file>